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nijela\Desktop\"/>
    </mc:Choice>
  </mc:AlternateContent>
  <bookViews>
    <workbookView xWindow="0" yWindow="0" windowWidth="24000" windowHeight="9135" tabRatio="801"/>
  </bookViews>
  <sheets>
    <sheet name="SAŽETAK" sheetId="1" r:id="rId1"/>
    <sheet name="Račun prihoda i rashoda - ekono" sheetId="3" r:id="rId2"/>
    <sheet name=" Račun prihoda i rashoda-izvori" sheetId="9" r:id="rId3"/>
    <sheet name=" Račun rashoda-funkcija" sheetId="10" r:id="rId4"/>
    <sheet name=" Račun financiranja-ekonomska" sheetId="11" r:id="rId5"/>
    <sheet name=" Račun financiranja-izvori" sheetId="12" r:id="rId6"/>
    <sheet name="POSEBNI DIO" sheetId="7" r:id="rId7"/>
  </sheets>
  <definedNames>
    <definedName name="_xlnm.Print_Area" localSheetId="4">' Račun financiranja-ekonomska'!$A$1:$H$9</definedName>
    <definedName name="_xlnm.Print_Area" localSheetId="5">' Račun financiranja-izvori'!$A$1:$F$3</definedName>
    <definedName name="_xlnm.Print_Area" localSheetId="2">' Račun prihoda i rashoda-izvori'!$A$1:$E$31</definedName>
    <definedName name="_xlnm.Print_Area" localSheetId="3">' Račun rashoda-funkcija'!$A$1:$E$6</definedName>
    <definedName name="_xlnm.Print_Area" localSheetId="6">'POSEBNI DIO'!$C$1:$G$4</definedName>
    <definedName name="_xlnm.Print_Area" localSheetId="1">'Račun prihoda i rashoda - ekono'!$A$1:$G$6</definedName>
    <definedName name="_xlnm.Print_Area" localSheetId="0">SAŽETAK!$A$1:$I$29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" i="1" l="1"/>
  <c r="H27" i="1"/>
  <c r="G27" i="1"/>
  <c r="I27" i="1"/>
  <c r="I11" i="1"/>
  <c r="I12" i="1"/>
  <c r="I13" i="1"/>
  <c r="I14" i="1"/>
  <c r="F26" i="1" l="1"/>
  <c r="F23" i="1"/>
  <c r="G22" i="1"/>
  <c r="G21" i="1"/>
  <c r="H26" i="1"/>
  <c r="I26" i="1" s="1"/>
  <c r="F14" i="1"/>
  <c r="F11" i="1"/>
  <c r="H14" i="1"/>
  <c r="H11" i="1"/>
  <c r="I9" i="1"/>
  <c r="G10" i="1"/>
  <c r="G12" i="1"/>
  <c r="G13" i="1"/>
  <c r="G9" i="1"/>
  <c r="G23" i="1" l="1"/>
  <c r="F15" i="1"/>
  <c r="F27" i="1" s="1"/>
  <c r="G14" i="1"/>
  <c r="H15" i="1"/>
  <c r="G11" i="1"/>
  <c r="G15" i="1" l="1"/>
  <c r="G24" i="1"/>
  <c r="I24" i="1"/>
  <c r="G25" i="1"/>
  <c r="I25" i="1"/>
  <c r="G26" i="1" l="1"/>
</calcChain>
</file>

<file path=xl/sharedStrings.xml><?xml version="1.0" encoding="utf-8"?>
<sst xmlns="http://schemas.openxmlformats.org/spreadsheetml/2006/main" count="467" uniqueCount="146">
  <si>
    <t>PRIHODI UKUPNO</t>
  </si>
  <si>
    <t>RASHODI UKUPNO</t>
  </si>
  <si>
    <t>RAZLIKA - VIŠAK / MANJAK</t>
  </si>
  <si>
    <t>NETO FINANCIRANJE</t>
  </si>
  <si>
    <t>VIŠAK / MANJAK + NETO FINANCIRANJE</t>
  </si>
  <si>
    <t xml:space="preserve">A. RAČUN PRIHODA I RASHODA </t>
  </si>
  <si>
    <t>BROJČANA OZNAKA I NAZIV</t>
  </si>
  <si>
    <t>B. RAČUN FINANCIRANJA</t>
  </si>
  <si>
    <t>I. OPĆI DIO</t>
  </si>
  <si>
    <t>PRIJENOS SREDSTAVA IZ PRETHODNE GODINE</t>
  </si>
  <si>
    <t>A. SAŽETAK RAČUNA PRIHODA I RASHODA</t>
  </si>
  <si>
    <t>B. SAŽETAK RAČUNA FINANCIRANJA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</si>
  <si>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</si>
  <si>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</si>
  <si>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</si>
  <si>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</si>
  <si>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</si>
  <si>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</si>
  <si>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RAZLIKA PRIMITAKA I IZDATAKA</t>
  </si>
  <si>
    <t>PRIJENOS SREDSTAVA U SLJEDEĆE RAZDOBLJE</t>
  </si>
  <si>
    <t>IZVRŠENJE
2022.</t>
  </si>
  <si>
    <t>TEKUĆI PLAN
2023.</t>
  </si>
  <si>
    <t>PLAN 
ZA 2024.</t>
  </si>
  <si>
    <t>PROJEKCIJA 
ZA 2025.</t>
  </si>
  <si>
    <t>PROJEKCIJA 
ZA 2026.</t>
  </si>
  <si>
    <t>A1. PRIHODI I RASHODI PREMA EKONOMSKOJ KLASIFIKACIJI</t>
  </si>
  <si>
    <t>A2. PRIHODI I RASHODI PREMA IZVORIMA FINANCIRANJA</t>
  </si>
  <si>
    <t>UKUPNO RASHODI</t>
  </si>
  <si>
    <t>A3. RASHODI PREMA FUNKCIJSKOJ KLASIFIKACIJI</t>
  </si>
  <si>
    <t>B1. RAČUN FINANCIRANJA PREMA EKONOMSKOJ KLASIFIKACIJI</t>
  </si>
  <si>
    <t>B2. RAČUN FINANCIRANJA PREMA IZVORIMA FINANCIRANJA</t>
  </si>
  <si>
    <t>IZVORNI PLAN ILI REBALANS</t>
  </si>
  <si>
    <t>OSTVARENJE</t>
  </si>
  <si>
    <t>POVEĆANJE/SMANJENJE</t>
  </si>
  <si>
    <t>NOVI PLAN</t>
  </si>
  <si>
    <t>INDEKS</t>
  </si>
  <si>
    <t>UKUPNO PRIHODI</t>
  </si>
  <si>
    <t>6</t>
  </si>
  <si>
    <t>Prihodi poslovanja</t>
  </si>
  <si>
    <t>63</t>
  </si>
  <si>
    <t>Pomoći iz inozemstva i od subjekata unutar općeg prorač</t>
  </si>
  <si>
    <t>64</t>
  </si>
  <si>
    <t>Prihodi od imovine</t>
  </si>
  <si>
    <t>65</t>
  </si>
  <si>
    <t>Prihodi od upravnih i administrativnih pristojbi, prist</t>
  </si>
  <si>
    <t>66</t>
  </si>
  <si>
    <t xml:space="preserve">Prihodi od prodaje proizvoda i robe te pruženih usluga </t>
  </si>
  <si>
    <t>67</t>
  </si>
  <si>
    <t>Prihodi iz nadležnog proračuna i od HZZO-a temeljem ugo</t>
  </si>
  <si>
    <t>68</t>
  </si>
  <si>
    <t>Kazne, upravne mjere i ostali prihodi</t>
  </si>
  <si>
    <t>7</t>
  </si>
  <si>
    <t>Prihodi od prodaje nefinancijske imovine</t>
  </si>
  <si>
    <t>72</t>
  </si>
  <si>
    <t>Prihodi od prodaje proizvedene dugotrajne imovine</t>
  </si>
  <si>
    <t>3</t>
  </si>
  <si>
    <t>Rashodi poslovanja</t>
  </si>
  <si>
    <t>31</t>
  </si>
  <si>
    <t>Rashodi za zaposlene</t>
  </si>
  <si>
    <t>32</t>
  </si>
  <si>
    <t>Materijalni rashodi</t>
  </si>
  <si>
    <t>34</t>
  </si>
  <si>
    <t>Financijski rashodi</t>
  </si>
  <si>
    <t>36</t>
  </si>
  <si>
    <t>Pomoći dane u inozemstvo i unutar općeg proračuna</t>
  </si>
  <si>
    <t>4</t>
  </si>
  <si>
    <t>Rashodi za nabavu nefinancijske imovine</t>
  </si>
  <si>
    <t>41</t>
  </si>
  <si>
    <t>Rashodi za nabavu neproizvedene dugotrajne imovine</t>
  </si>
  <si>
    <t>42</t>
  </si>
  <si>
    <t>Rashodi za nabavu proizvedene dugotrajne imovine</t>
  </si>
  <si>
    <t>45</t>
  </si>
  <si>
    <t>Rashodi za dodatna ulaganja na nefinancijskoj imovini</t>
  </si>
  <si>
    <t>1. Opći prihodi i primici</t>
  </si>
  <si>
    <t>1.1. Prihodi iz proračuna</t>
  </si>
  <si>
    <t>3. Vlastiti prihodi</t>
  </si>
  <si>
    <t>3.1. Vlastiti prihodi</t>
  </si>
  <si>
    <t>4. Prihodi za posebne namjene</t>
  </si>
  <si>
    <t>4.3. Ostali prihodi za posebne namjene</t>
  </si>
  <si>
    <t>5. Pomoći</t>
  </si>
  <si>
    <t>5.1. Pomoći EU</t>
  </si>
  <si>
    <t>5.2. Ostale pomoći</t>
  </si>
  <si>
    <t>6. Donacije</t>
  </si>
  <si>
    <t>6.1. Donacije</t>
  </si>
  <si>
    <t>7. Prihodi od prodaje ili zamjene nefinancijske imovine</t>
  </si>
  <si>
    <t>7.1. Prihodi od nefinancijske imovine</t>
  </si>
  <si>
    <t>0472 Hoteli i restorani</t>
  </si>
  <si>
    <t>0540 Zaštita bioraznolikosti i krajolika</t>
  </si>
  <si>
    <t xml:space="preserve"> </t>
  </si>
  <si>
    <t xml:space="preserve">  3.1. Vlastiti prihodi</t>
  </si>
  <si>
    <t xml:space="preserve">    3222 Materijal i sirovine</t>
  </si>
  <si>
    <t>3401 ZAŠTITA PRIRODE</t>
  </si>
  <si>
    <t xml:space="preserve">  A779000 ADMINISTRACIJA I UPRAVLJANJE</t>
  </si>
  <si>
    <t xml:space="preserve">  1.1. Prihodi iz proračuna</t>
  </si>
  <si>
    <t xml:space="preserve">    3111 Plaće za redovan rad</t>
  </si>
  <si>
    <t xml:space="preserve">    3121 Ostali rashodi za zaposlene</t>
  </si>
  <si>
    <t xml:space="preserve">    3132 Doprinosi za obvezno zdravstveno osiguranje</t>
  </si>
  <si>
    <t xml:space="preserve">    3212 Naknade za prijevoz, za rad na terenu i odvojeni život</t>
  </si>
  <si>
    <t xml:space="preserve">    3213 Stručno usavršavanje zaposlenika</t>
  </si>
  <si>
    <t xml:space="preserve">    3223 Energija</t>
  </si>
  <si>
    <t xml:space="preserve">    3224 Materijal i dijelovi za tekuće i investicijsko održavan</t>
  </si>
  <si>
    <t xml:space="preserve">    3225 Sitni inventar i auto gume</t>
  </si>
  <si>
    <t xml:space="preserve">    3232 Usluge tekućeg i investicijskog održavanja</t>
  </si>
  <si>
    <t xml:space="preserve">    3234 Komunalne usluge</t>
  </si>
  <si>
    <t xml:space="preserve">    3237 Intelektualne i osobne usluge</t>
  </si>
  <si>
    <t xml:space="preserve">    3238 Računalne usluge</t>
  </si>
  <si>
    <t xml:space="preserve">    3291 Naknade za rad predstavničkih i izvršnih tijela, povjer</t>
  </si>
  <si>
    <t xml:space="preserve">    4214 Ostali građevinski objekti</t>
  </si>
  <si>
    <t xml:space="preserve">    4221 Uredska oprema i namještaj</t>
  </si>
  <si>
    <t xml:space="preserve">    4227 Uređaji, strojevi i oprema za ostale namjene</t>
  </si>
  <si>
    <t xml:space="preserve">    4511 Dodatna ulaganja na građevinskim objektima</t>
  </si>
  <si>
    <t xml:space="preserve">  A779047 ADMINISTRACIJA I UPRAVLJANJE (IZ EVIDENCIJSKIH PRIHODA)</t>
  </si>
  <si>
    <t xml:space="preserve">    3211 Službena putovanja</t>
  </si>
  <si>
    <t xml:space="preserve">    3214 Ostale naknade troškova zaposlenima</t>
  </si>
  <si>
    <t xml:space="preserve">    3221 Uredski materijal i ostali materijalni rashodi</t>
  </si>
  <si>
    <t xml:space="preserve">    3227 Službena, radna i zaštitna odjeća i obuća</t>
  </si>
  <si>
    <t xml:space="preserve">    3231 Usluge telefona, pošte i prijevoza</t>
  </si>
  <si>
    <t xml:space="preserve">    3233 Usluge promidžbe i informiranja</t>
  </si>
  <si>
    <t xml:space="preserve">    3235 Zakupnine i najamnine</t>
  </si>
  <si>
    <t xml:space="preserve">    3236 Zdravstvene i veterinarske usluge</t>
  </si>
  <si>
    <t xml:space="preserve">    3239 Ostale usluge</t>
  </si>
  <si>
    <t xml:space="preserve">    3241 Naknade troškova osobama izvan radnog odnosa</t>
  </si>
  <si>
    <t xml:space="preserve">    3292 Premije osiguranja</t>
  </si>
  <si>
    <t xml:space="preserve">    3293 Reprezentacija</t>
  </si>
  <si>
    <t xml:space="preserve">    3294 Članarine i norme</t>
  </si>
  <si>
    <t xml:space="preserve">    3295 Pristojbe i naknade</t>
  </si>
  <si>
    <t xml:space="preserve">    3299 Ostali nespomenuti rashodi poslovanja</t>
  </si>
  <si>
    <t xml:space="preserve">    3431 Bankarske usluge i usluge platnog prometa</t>
  </si>
  <si>
    <t xml:space="preserve">    3432 Negativne tečajne razlike i razlike zbog primjene valut</t>
  </si>
  <si>
    <t xml:space="preserve">    3433 Zatezne kamate</t>
  </si>
  <si>
    <t xml:space="preserve">    4124 Ostala prava</t>
  </si>
  <si>
    <t xml:space="preserve">    4222 Komunikacijska oprema</t>
  </si>
  <si>
    <t xml:space="preserve">    4223 Oprema za održavanje i zaštitu</t>
  </si>
  <si>
    <t xml:space="preserve">    4225 Instrumenti, uređaji i strojevi</t>
  </si>
  <si>
    <t xml:space="preserve">    4231 Prijevozna sredstva u cestovnom prometu</t>
  </si>
  <si>
    <t xml:space="preserve">    4264 Ostala nematerijalna proizvedena imovina</t>
  </si>
  <si>
    <t xml:space="preserve">  4.3. Ostali prihodi za posebne namjene</t>
  </si>
  <si>
    <t xml:space="preserve">    3131 Doprinosi za mirovinsko osiguranje</t>
  </si>
  <si>
    <t xml:space="preserve">    3691 Tekući prijenosi između proračunskih korisnika istog pr</t>
  </si>
  <si>
    <t xml:space="preserve">    4521 Dodatna ulaganja na postrojenjima i opremi</t>
  </si>
  <si>
    <t xml:space="preserve">  5.1. Pomoći EU</t>
  </si>
  <si>
    <t xml:space="preserve">  5.2. Ostale pomoći</t>
  </si>
  <si>
    <t xml:space="preserve">    4212 Poslovni objekti</t>
  </si>
  <si>
    <t xml:space="preserve">  6.1. Donacije</t>
  </si>
  <si>
    <t xml:space="preserve">  7.1. Prihodi od nefinancijske imovine</t>
  </si>
  <si>
    <t>IZMJENE I DOPUNE FINANCIJSKOG PLANA PRORAČUNSKOG KORISNIKA DRŽAVNOG PRORAČUNA
ZA 2025.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</si>
</sst>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8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4"/>
      <name val="Arial"/>
      <family val="2"/>
      <charset val="238"/>
    </font>
    <font>
      <sz val="9"/>
      <color theme="1"/>
      <name val="Verdana"/>
      <family val="2"/>
      <charset val="238"/>
    </font>
    <font>
      <sz val="10"/>
      <name val="Calibri"/>
    </font>
    <font>
      <b/>
      <sz val="12"/>
      <name val="Calibri"/>
    </font>
    <font>
      <b/>
      <sz val="12"/>
      <name val="Calibri"/>
    </font>
    <font>
      <b/>
      <sz val="12"/>
      <name val="Calibri"/>
    </font>
    <font>
      <b/>
      <sz val="12"/>
      <name val="Calibri"/>
    </font>
    <font>
      <b/>
      <sz val="12"/>
      <name val="Calibri"/>
    </font>
    <font>
      <b/>
      <sz val="12"/>
      <name val="Calibri"/>
    </font>
    <font>
      <b/>
      <sz val="12"/>
      <name val="Calibri"/>
    </font>
    <font>
      <b/>
      <sz val="12"/>
      <name val="Calibri"/>
    </font>
    <font>
      <sz val="12"/>
      <name val="Calibri"/>
    </font>
    <font>
      <sz val="12"/>
      <name val="Calibri"/>
    </font>
    <font>
      <b/>
      <sz val="1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73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3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right"/>
    </xf>
    <xf numFmtId="0" fontId="10" fillId="2" borderId="3" xfId="0" applyFont="1" applyFill="1" applyBorder="1" applyAlignment="1">
      <alignment horizontal="left" vertical="center" wrapText="1"/>
    </xf>
    <xf numFmtId="0" fontId="7" fillId="0" borderId="0" xfId="0" quotePrefix="1" applyFont="1" applyAlignment="1">
      <alignment horizontal="left" wrapText="1"/>
    </xf>
    <xf numFmtId="0" fontId="8" fillId="0" borderId="0" xfId="0" applyFont="1" applyAlignment="1">
      <alignment wrapText="1"/>
    </xf>
    <xf numFmtId="3" fontId="5" fillId="0" borderId="0" xfId="0" applyNumberFormat="1" applyFont="1" applyAlignment="1">
      <alignment horizontal="right"/>
    </xf>
    <xf numFmtId="0" fontId="13" fillId="0" borderId="5" xfId="0" applyFont="1" applyBorder="1" applyAlignment="1">
      <alignment horizontal="right" vertical="center"/>
    </xf>
    <xf numFmtId="0" fontId="12" fillId="0" borderId="0" xfId="0" applyFont="1" applyAlignment="1">
      <alignment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quotePrefix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4" fillId="0" borderId="3" xfId="0" quotePrefix="1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5" fillId="0" borderId="0" xfId="0" applyFont="1"/>
    <xf numFmtId="0" fontId="14" fillId="3" borderId="4" xfId="0" applyFont="1" applyFill="1" applyBorder="1" applyAlignment="1">
      <alignment horizontal="center" vertical="center" wrapText="1"/>
    </xf>
    <xf numFmtId="0" fontId="14" fillId="3" borderId="3" xfId="0" quotePrefix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4" fontId="9" fillId="0" borderId="3" xfId="0" applyNumberFormat="1" applyFont="1" applyBorder="1" applyAlignment="1">
      <alignment vertical="center"/>
    </xf>
    <xf numFmtId="4" fontId="9" fillId="0" borderId="3" xfId="0" applyNumberFormat="1" applyFont="1" applyBorder="1" applyAlignment="1">
      <alignment vertical="center" wrapText="1"/>
    </xf>
    <xf numFmtId="0" fontId="17" fillId="0" borderId="0" xfId="0" applyFont="1" applyAlignment="1">
      <alignment horizontal="left" indent="1"/>
    </xf>
    <xf numFmtId="4" fontId="10" fillId="0" borderId="3" xfId="0" quotePrefix="1" applyNumberFormat="1" applyFont="1" applyBorder="1" applyAlignment="1">
      <alignment horizontal="right" wrapText="1"/>
    </xf>
    <xf numFmtId="4" fontId="10" fillId="3" borderId="3" xfId="0" applyNumberFormat="1" applyFont="1" applyFill="1" applyBorder="1" applyAlignment="1">
      <alignment vertical="center"/>
    </xf>
    <xf numFmtId="4" fontId="3" fillId="0" borderId="3" xfId="0" applyNumberFormat="1" applyFont="1" applyBorder="1" applyAlignment="1">
      <alignment horizontal="right"/>
    </xf>
    <xf numFmtId="4" fontId="6" fillId="3" borderId="3" xfId="0" applyNumberFormat="1" applyFont="1" applyFill="1" applyBorder="1" applyAlignment="1">
      <alignment horizontal="right"/>
    </xf>
    <xf numFmtId="4" fontId="6" fillId="3" borderId="3" xfId="0" applyNumberFormat="1" applyFont="1" applyFill="1" applyBorder="1" applyAlignment="1">
      <alignment horizontal="right" wrapText="1"/>
    </xf>
    <xf numFmtId="4" fontId="6" fillId="2" borderId="3" xfId="0" applyNumberFormat="1" applyFont="1" applyFill="1" applyBorder="1" applyAlignment="1">
      <alignment horizontal="right" vertical="center" wrapText="1"/>
    </xf>
    <xf numFmtId="4" fontId="3" fillId="3" borderId="3" xfId="0" applyNumberFormat="1" applyFont="1" applyFill="1" applyBorder="1" applyAlignment="1">
      <alignment horizontal="right"/>
    </xf>
    <xf numFmtId="0" fontId="2" fillId="2" borderId="0" xfId="0" applyFont="1" applyFill="1" applyAlignment="1">
      <alignment horizontal="center" vertical="center" wrapText="1"/>
    </xf>
    <xf numFmtId="4" fontId="10" fillId="3" borderId="3" xfId="0" applyNumberFormat="1" applyFont="1" applyFill="1" applyBorder="1" applyAlignment="1">
      <alignment vertical="center" wrapText="1"/>
    </xf>
    <xf numFmtId="4" fontId="3" fillId="2" borderId="3" xfId="0" applyNumberFormat="1" applyFont="1" applyFill="1" applyBorder="1" applyAlignment="1">
      <alignment horizontal="right" vertical="center" wrapText="1"/>
    </xf>
    <xf numFmtId="40" fontId="18" fillId="0" borderId="0" xfId="0" applyNumberFormat="1" applyFont="1"/>
    <xf numFmtId="0" fontId="23" fillId="4" borderId="0" xfId="0" applyFont="1" applyFill="1"/>
    <xf numFmtId="40" fontId="24" fillId="4" borderId="0" xfId="0" applyNumberFormat="1" applyFont="1" applyFill="1"/>
    <xf numFmtId="0" fontId="25" fillId="5" borderId="0" xfId="0" applyFont="1" applyFill="1"/>
    <xf numFmtId="40" fontId="26" fillId="5" borderId="0" xfId="0" applyNumberFormat="1" applyFont="1" applyFill="1"/>
    <xf numFmtId="0" fontId="27" fillId="0" borderId="0" xfId="0" applyFont="1"/>
    <xf numFmtId="40" fontId="28" fillId="0" borderId="0" xfId="0" applyNumberFormat="1" applyFont="1"/>
    <xf numFmtId="40" fontId="27" fillId="0" borderId="0" xfId="0" applyNumberFormat="1" applyFont="1"/>
    <xf numFmtId="0" fontId="19" fillId="6" borderId="0" xfId="0" applyFont="1" applyFill="1"/>
    <xf numFmtId="40" fontId="20" fillId="6" borderId="0" xfId="0" applyNumberFormat="1" applyFont="1" applyFill="1"/>
    <xf numFmtId="0" fontId="21" fillId="7" borderId="0" xfId="0" applyFont="1" applyFill="1"/>
    <xf numFmtId="40" fontId="22" fillId="7" borderId="0" xfId="0" applyNumberFormat="1" applyFont="1" applyFill="1"/>
    <xf numFmtId="0" fontId="1" fillId="7" borderId="0" xfId="0" applyFont="1" applyFill="1"/>
    <xf numFmtId="40" fontId="29" fillId="7" borderId="0" xfId="0" applyNumberFormat="1" applyFont="1" applyFill="1"/>
    <xf numFmtId="4" fontId="10" fillId="7" borderId="3" xfId="0" applyNumberFormat="1" applyFont="1" applyFill="1" applyBorder="1" applyAlignment="1">
      <alignment vertical="center"/>
    </xf>
    <xf numFmtId="4" fontId="6" fillId="7" borderId="3" xfId="0" applyNumberFormat="1" applyFont="1" applyFill="1" applyBorder="1" applyAlignment="1">
      <alignment horizontal="right"/>
    </xf>
    <xf numFmtId="0" fontId="10" fillId="7" borderId="1" xfId="0" applyFont="1" applyFill="1" applyBorder="1" applyAlignment="1">
      <alignment horizontal="left" vertical="center"/>
    </xf>
    <xf numFmtId="0" fontId="9" fillId="7" borderId="2" xfId="0" applyFont="1" applyFill="1" applyBorder="1" applyAlignment="1">
      <alignment vertical="center"/>
    </xf>
    <xf numFmtId="0" fontId="27" fillId="8" borderId="0" xfId="0" applyFont="1" applyFill="1"/>
    <xf numFmtId="40" fontId="28" fillId="8" borderId="0" xfId="0" applyNumberFormat="1" applyFont="1" applyFill="1"/>
    <xf numFmtId="40" fontId="27" fillId="8" borderId="0" xfId="0" applyNumberFormat="1" applyFont="1" applyFill="1"/>
    <xf numFmtId="0" fontId="5" fillId="0" borderId="0" xfId="0" applyFont="1" applyAlignment="1">
      <alignment horizontal="center" vertical="center" wrapText="1"/>
    </xf>
    <xf numFmtId="0" fontId="10" fillId="0" borderId="1" xfId="0" quotePrefix="1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10" fillId="3" borderId="1" xfId="0" quotePrefix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 wrapText="1"/>
    </xf>
    <xf numFmtId="0" fontId="10" fillId="0" borderId="1" xfId="0" quotePrefix="1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0" fillId="7" borderId="1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vertical="center" wrapText="1"/>
    </xf>
    <xf numFmtId="0" fontId="10" fillId="7" borderId="2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6" fillId="3" borderId="1" xfId="0" quotePrefix="1" applyFont="1" applyFill="1" applyBorder="1" applyAlignment="1">
      <alignment horizontal="center" vertical="center" wrapText="1"/>
    </xf>
    <xf numFmtId="0" fontId="6" fillId="3" borderId="2" xfId="0" quotePrefix="1" applyFont="1" applyFill="1" applyBorder="1" applyAlignment="1">
      <alignment horizontal="center" vertical="center" wrapText="1"/>
    </xf>
    <xf numFmtId="0" fontId="14" fillId="0" borderId="3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10" fillId="0" borderId="2" xfId="0" applyFont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Zeleno-žuta">
      <a:dk1>
        <a:sysClr val="windowText" lastClr="000000"/>
      </a:dk1>
      <a:lt1>
        <a:sysClr val="window" lastClr="FFFFFF"/>
      </a:lt1>
      <a:dk2>
        <a:srgbClr val="455F51"/>
      </a:dk2>
      <a:lt2>
        <a:srgbClr val="E2DFCC"/>
      </a:lt2>
      <a:accent1>
        <a:srgbClr val="99CB38"/>
      </a:accent1>
      <a:accent2>
        <a:srgbClr val="63A537"/>
      </a:accent2>
      <a:accent3>
        <a:srgbClr val="37A76F"/>
      </a:accent3>
      <a:accent4>
        <a:srgbClr val="44C1A3"/>
      </a:accent4>
      <a:accent5>
        <a:srgbClr val="4EB3CF"/>
      </a:accent5>
      <a:accent6>
        <a:srgbClr val="51C3F9"/>
      </a:accent6>
      <a:hlink>
        <a:srgbClr val="EE7B08"/>
      </a:hlink>
      <a:folHlink>
        <a:srgbClr val="977B2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tabSelected="1" workbookViewId="0">
      <selection activeCell="I16" sqref="I16"/>
    </sheetView>
  </sheetViews>
  <sheetFormatPr defaultRowHeight="15" x14ac:dyDescent="0.25"/>
  <cols>
    <col min="1" max="1" width="19.42578125" bestFit="1" customWidth="1"/>
    <col min="5" max="5" width="25.28515625" customWidth="1"/>
    <col min="6" max="6" width="29.7109375" bestFit="1" customWidth="1"/>
    <col min="7" max="7" width="26.140625" bestFit="1" customWidth="1" collapsed="1"/>
    <col min="8" max="8" width="12.7109375" bestFit="1" customWidth="1" collapsed="1"/>
    <col min="9" max="9" width="8.5703125" bestFit="1" customWidth="1" collapsed="1"/>
    <col min="10" max="11" width="25.28515625" customWidth="1"/>
  </cols>
  <sheetData>
    <row r="1" spans="1:11" ht="42" customHeight="1" x14ac:dyDescent="0.25">
      <c r="A1" s="64" t="s">
        <v>145</v>
      </c>
      <c r="B1" s="64"/>
      <c r="C1" s="64"/>
      <c r="D1" s="64"/>
      <c r="E1" s="64"/>
      <c r="F1" s="64"/>
      <c r="G1" s="64"/>
      <c r="H1" s="64"/>
      <c r="I1" s="64"/>
      <c r="J1" s="18"/>
      <c r="K1" s="18"/>
    </row>
    <row r="2" spans="1:11" ht="18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5.75" customHeight="1" x14ac:dyDescent="0.25">
      <c r="A3" s="64" t="s">
        <v>8</v>
      </c>
      <c r="B3" s="64"/>
      <c r="C3" s="64"/>
      <c r="D3" s="64"/>
      <c r="E3" s="64"/>
      <c r="F3" s="64"/>
      <c r="G3" s="64"/>
      <c r="H3" s="64"/>
      <c r="I3" s="64"/>
      <c r="J3" s="16"/>
      <c r="K3" s="16"/>
    </row>
    <row r="4" spans="1:11" ht="18" x14ac:dyDescent="0.25">
      <c r="A4" s="4"/>
      <c r="B4" s="4"/>
      <c r="C4" s="4"/>
      <c r="D4" s="4"/>
      <c r="E4" s="4"/>
      <c r="F4" s="4"/>
      <c r="G4" s="4"/>
      <c r="H4" s="4"/>
      <c r="I4" s="4"/>
      <c r="J4" s="5"/>
      <c r="K4" s="5"/>
    </row>
    <row r="5" spans="1:11" ht="18" customHeight="1" x14ac:dyDescent="0.25">
      <c r="A5" s="64" t="s">
        <v>10</v>
      </c>
      <c r="B5" s="64"/>
      <c r="C5" s="64"/>
      <c r="D5" s="64"/>
      <c r="E5" s="64"/>
      <c r="F5" s="64"/>
      <c r="G5" s="64"/>
      <c r="H5" s="64"/>
      <c r="I5" s="64"/>
      <c r="J5" s="15"/>
      <c r="K5" s="15"/>
    </row>
    <row r="6" spans="1:11" ht="18" x14ac:dyDescent="0.25">
      <c r="A6" s="1"/>
      <c r="B6" s="2"/>
      <c r="C6" s="2"/>
      <c r="D6" s="2"/>
      <c r="E6" s="6"/>
      <c r="F6" s="6"/>
      <c r="G6" s="7"/>
      <c r="H6" s="7"/>
      <c r="I6" s="14"/>
    </row>
    <row r="7" spans="1:11" x14ac:dyDescent="0.25">
      <c r="A7" s="75" t="s">
        <v>6</v>
      </c>
      <c r="B7" s="76"/>
      <c r="C7" s="76"/>
      <c r="D7" s="76"/>
      <c r="E7" s="76"/>
      <c r="F7" s="21" t="s">
        <v>31</v>
      </c>
      <c r="G7" s="22" t="s">
        <v>33</v>
      </c>
      <c r="H7" s="22" t="s">
        <v>34</v>
      </c>
      <c r="I7" s="22" t="s">
        <v>35</v>
      </c>
    </row>
    <row r="8" spans="1:11" ht="12" customHeight="1" x14ac:dyDescent="0.25">
      <c r="A8" s="77">
        <v>1</v>
      </c>
      <c r="B8" s="77"/>
      <c r="C8" s="77"/>
      <c r="D8" s="77"/>
      <c r="E8" s="77"/>
      <c r="F8" s="23">
        <v>2</v>
      </c>
      <c r="G8" s="24">
        <v>4</v>
      </c>
      <c r="H8" s="24">
        <v>5</v>
      </c>
      <c r="I8" s="24">
        <v>6</v>
      </c>
    </row>
    <row r="9" spans="1:11" x14ac:dyDescent="0.25">
      <c r="A9" s="74" t="s">
        <v>12</v>
      </c>
      <c r="B9" s="70"/>
      <c r="C9" s="70"/>
      <c r="D9" s="70"/>
      <c r="E9" s="66"/>
      <c r="F9" s="30">
        <v>1572555</v>
      </c>
      <c r="G9" s="35">
        <f>H9-F9</f>
        <v>-397786</v>
      </c>
      <c r="H9" s="35">
        <v>1174769</v>
      </c>
      <c r="I9" s="35">
        <f>H9/F9*100</f>
        <v>74.704477744816558</v>
      </c>
    </row>
    <row r="10" spans="1:11" x14ac:dyDescent="0.25">
      <c r="A10" s="65" t="s">
        <v>13</v>
      </c>
      <c r="B10" s="66"/>
      <c r="C10" s="66"/>
      <c r="D10" s="66"/>
      <c r="E10" s="66"/>
      <c r="F10" s="30">
        <v>0</v>
      </c>
      <c r="G10" s="35">
        <f>H10-F10</f>
        <v>0</v>
      </c>
      <c r="H10" s="35">
        <v>0</v>
      </c>
      <c r="I10" s="35">
        <v>0</v>
      </c>
    </row>
    <row r="11" spans="1:11" x14ac:dyDescent="0.25">
      <c r="A11" s="71" t="s">
        <v>0</v>
      </c>
      <c r="B11" s="72"/>
      <c r="C11" s="72"/>
      <c r="D11" s="72"/>
      <c r="E11" s="73"/>
      <c r="F11" s="57">
        <f>SUM(F9:F10)</f>
        <v>1572555</v>
      </c>
      <c r="G11" s="58">
        <f>H11-F11</f>
        <v>-397786</v>
      </c>
      <c r="H11" s="58">
        <f>SUM(H9:H10)</f>
        <v>1174769</v>
      </c>
      <c r="I11" s="58">
        <f t="shared" ref="I11:I14" si="0">H11/F11*100</f>
        <v>74.704477744816558</v>
      </c>
    </row>
    <row r="12" spans="1:11" x14ac:dyDescent="0.25">
      <c r="A12" s="69" t="s">
        <v>14</v>
      </c>
      <c r="B12" s="70"/>
      <c r="C12" s="70"/>
      <c r="D12" s="70"/>
      <c r="E12" s="70"/>
      <c r="F12" s="31">
        <v>959040</v>
      </c>
      <c r="G12" s="35">
        <f>H12-F12</f>
        <v>5796</v>
      </c>
      <c r="H12" s="35">
        <v>964836</v>
      </c>
      <c r="I12" s="35">
        <f t="shared" si="0"/>
        <v>100.60435435435436</v>
      </c>
    </row>
    <row r="13" spans="1:11" x14ac:dyDescent="0.25">
      <c r="A13" s="65" t="s">
        <v>15</v>
      </c>
      <c r="B13" s="66"/>
      <c r="C13" s="66"/>
      <c r="D13" s="66"/>
      <c r="E13" s="66"/>
      <c r="F13" s="30">
        <v>704259</v>
      </c>
      <c r="G13" s="35">
        <f>H13-F13</f>
        <v>-384515</v>
      </c>
      <c r="H13" s="35">
        <v>319744</v>
      </c>
      <c r="I13" s="35">
        <f t="shared" si="0"/>
        <v>45.401478717346883</v>
      </c>
    </row>
    <row r="14" spans="1:11" x14ac:dyDescent="0.25">
      <c r="A14" s="59" t="s">
        <v>1</v>
      </c>
      <c r="B14" s="60"/>
      <c r="C14" s="60"/>
      <c r="D14" s="60"/>
      <c r="E14" s="60"/>
      <c r="F14" s="57">
        <f>SUM(F12:F13)</f>
        <v>1663299</v>
      </c>
      <c r="G14" s="58">
        <f>SUM(G12:G13)</f>
        <v>-378719</v>
      </c>
      <c r="H14" s="58">
        <f>SUM(H12:H13)</f>
        <v>1284580</v>
      </c>
      <c r="I14" s="58">
        <f t="shared" si="0"/>
        <v>77.230852660886583</v>
      </c>
    </row>
    <row r="15" spans="1:11" x14ac:dyDescent="0.25">
      <c r="A15" s="67" t="s">
        <v>2</v>
      </c>
      <c r="B15" s="68"/>
      <c r="C15" s="68"/>
      <c r="D15" s="68"/>
      <c r="E15" s="68"/>
      <c r="F15" s="41">
        <f>F11-F14</f>
        <v>-90744</v>
      </c>
      <c r="G15" s="37">
        <f>G11-G14</f>
        <v>-19067</v>
      </c>
      <c r="H15" s="37">
        <f>H11-H14</f>
        <v>-109811</v>
      </c>
      <c r="I15" s="37">
        <f>H15/F15*100</f>
        <v>121.01185753328043</v>
      </c>
    </row>
    <row r="16" spans="1:11" ht="18" x14ac:dyDescent="0.25">
      <c r="A16" s="4"/>
      <c r="B16" s="8"/>
      <c r="C16" s="8"/>
      <c r="D16" s="8"/>
      <c r="E16" s="8"/>
      <c r="F16" s="29"/>
      <c r="G16" s="8"/>
      <c r="H16" s="8"/>
      <c r="I16" s="3"/>
      <c r="J16" s="3"/>
      <c r="K16" s="3"/>
    </row>
    <row r="17" spans="1:11" ht="18" customHeight="1" x14ac:dyDescent="0.25">
      <c r="A17" s="64" t="s">
        <v>11</v>
      </c>
      <c r="B17" s="64"/>
      <c r="C17" s="64"/>
      <c r="D17" s="64"/>
      <c r="E17" s="64"/>
      <c r="F17" s="64"/>
      <c r="G17" s="64"/>
      <c r="H17" s="64"/>
      <c r="I17" s="64"/>
      <c r="J17" s="15"/>
      <c r="K17" s="15"/>
    </row>
    <row r="18" spans="1:11" ht="18" x14ac:dyDescent="0.25">
      <c r="A18" s="4"/>
      <c r="B18" s="8"/>
      <c r="C18" s="8"/>
      <c r="D18" s="8"/>
      <c r="E18" s="8"/>
      <c r="F18" s="8"/>
      <c r="G18" s="3"/>
      <c r="H18" s="3"/>
      <c r="I18" s="3"/>
    </row>
    <row r="19" spans="1:11" x14ac:dyDescent="0.25">
      <c r="A19" s="75" t="s">
        <v>6</v>
      </c>
      <c r="B19" s="76"/>
      <c r="C19" s="76"/>
      <c r="D19" s="76"/>
      <c r="E19" s="76"/>
      <c r="F19" s="21" t="s">
        <v>31</v>
      </c>
      <c r="G19" s="22" t="s">
        <v>33</v>
      </c>
      <c r="H19" s="22" t="s">
        <v>34</v>
      </c>
      <c r="I19" s="22" t="s">
        <v>35</v>
      </c>
    </row>
    <row r="20" spans="1:11" ht="12" customHeight="1" x14ac:dyDescent="0.25">
      <c r="A20" s="77">
        <v>1</v>
      </c>
      <c r="B20" s="77"/>
      <c r="C20" s="77"/>
      <c r="D20" s="77"/>
      <c r="E20" s="77"/>
      <c r="F20" s="23">
        <v>2</v>
      </c>
      <c r="G20" s="24">
        <v>4</v>
      </c>
      <c r="H20" s="24">
        <v>5</v>
      </c>
      <c r="I20" s="24">
        <v>6</v>
      </c>
    </row>
    <row r="21" spans="1:11" ht="15.75" customHeight="1" x14ac:dyDescent="0.25">
      <c r="A21" s="74" t="s">
        <v>16</v>
      </c>
      <c r="B21" s="80"/>
      <c r="C21" s="80"/>
      <c r="D21" s="80"/>
      <c r="E21" s="80"/>
      <c r="F21" s="35">
        <v>0</v>
      </c>
      <c r="G21" s="35">
        <f>H21-F21</f>
        <v>0</v>
      </c>
      <c r="H21" s="35">
        <v>0</v>
      </c>
      <c r="I21" s="42">
        <v>0</v>
      </c>
    </row>
    <row r="22" spans="1:11" x14ac:dyDescent="0.25">
      <c r="A22" s="74" t="s">
        <v>17</v>
      </c>
      <c r="B22" s="70"/>
      <c r="C22" s="70"/>
      <c r="D22" s="70"/>
      <c r="E22" s="70"/>
      <c r="F22" s="35">
        <v>0</v>
      </c>
      <c r="G22" s="35">
        <f>H22-F22</f>
        <v>0</v>
      </c>
      <c r="H22" s="35">
        <v>0</v>
      </c>
      <c r="I22" s="42">
        <v>0</v>
      </c>
    </row>
    <row r="23" spans="1:11" x14ac:dyDescent="0.25">
      <c r="A23" s="81" t="s">
        <v>18</v>
      </c>
      <c r="B23" s="68"/>
      <c r="C23" s="68"/>
      <c r="D23" s="68"/>
      <c r="E23" s="82"/>
      <c r="F23" s="34">
        <f>SUM(F21:F22)</f>
        <v>0</v>
      </c>
      <c r="G23" s="39">
        <f>H23-F23</f>
        <v>0</v>
      </c>
      <c r="H23" s="36">
        <v>0</v>
      </c>
      <c r="I23" s="36">
        <v>0</v>
      </c>
    </row>
    <row r="24" spans="1:11" x14ac:dyDescent="0.25">
      <c r="A24" s="78" t="s">
        <v>9</v>
      </c>
      <c r="B24" s="79"/>
      <c r="C24" s="79"/>
      <c r="D24" s="79"/>
      <c r="E24" s="79"/>
      <c r="F24" s="33">
        <v>126632</v>
      </c>
      <c r="G24" s="35">
        <f>H24-F24</f>
        <v>16991</v>
      </c>
      <c r="H24" s="38">
        <v>143623</v>
      </c>
      <c r="I24" s="42">
        <f>H24/F24*100</f>
        <v>113.41761955903722</v>
      </c>
    </row>
    <row r="25" spans="1:11" x14ac:dyDescent="0.25">
      <c r="A25" s="78" t="s">
        <v>19</v>
      </c>
      <c r="B25" s="79"/>
      <c r="C25" s="79"/>
      <c r="D25" s="79"/>
      <c r="E25" s="79"/>
      <c r="F25" s="33">
        <v>-35888</v>
      </c>
      <c r="G25" s="35">
        <f>H25-F25</f>
        <v>2076</v>
      </c>
      <c r="H25" s="38">
        <v>-33812</v>
      </c>
      <c r="I25" s="42">
        <f>H25/F25*100</f>
        <v>94.215336602764154</v>
      </c>
    </row>
    <row r="26" spans="1:11" x14ac:dyDescent="0.25">
      <c r="A26" s="67" t="s">
        <v>3</v>
      </c>
      <c r="B26" s="68"/>
      <c r="C26" s="68"/>
      <c r="D26" s="68"/>
      <c r="E26" s="68"/>
      <c r="F26" s="36">
        <f>F24+F25</f>
        <v>90744</v>
      </c>
      <c r="G26" s="36">
        <f>G24+G25</f>
        <v>19067</v>
      </c>
      <c r="H26" s="36">
        <f>H24+H25</f>
        <v>109811</v>
      </c>
      <c r="I26" s="36">
        <f>H26/F26*100</f>
        <v>121.01185753328043</v>
      </c>
    </row>
    <row r="27" spans="1:11" x14ac:dyDescent="0.25">
      <c r="A27" s="67" t="s">
        <v>4</v>
      </c>
      <c r="B27" s="68"/>
      <c r="C27" s="68"/>
      <c r="D27" s="68"/>
      <c r="E27" s="68"/>
      <c r="F27" s="41">
        <f>F15+F26</f>
        <v>0</v>
      </c>
      <c r="G27" s="41">
        <f t="shared" ref="G27:I27" si="1">G15+G26</f>
        <v>0</v>
      </c>
      <c r="H27" s="41">
        <f>H15+H26</f>
        <v>0</v>
      </c>
      <c r="I27" s="41">
        <f t="shared" si="1"/>
        <v>242.02371506656087</v>
      </c>
    </row>
    <row r="28" spans="1:11" ht="11.25" customHeight="1" x14ac:dyDescent="0.25">
      <c r="A28" s="11"/>
      <c r="B28" s="12"/>
      <c r="C28" s="12"/>
      <c r="D28" s="12"/>
      <c r="E28" s="12"/>
      <c r="F28" s="12"/>
      <c r="G28" s="13"/>
      <c r="H28" s="13"/>
      <c r="I28" s="13"/>
      <c r="J28" s="13"/>
      <c r="K28" s="13"/>
    </row>
    <row r="29" spans="1:11" ht="1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1" ht="9" customHeight="1" x14ac:dyDescent="0.25"/>
  </sheetData>
  <mergeCells count="21">
    <mergeCell ref="A20:E20"/>
    <mergeCell ref="A27:E27"/>
    <mergeCell ref="A24:E24"/>
    <mergeCell ref="A25:E25"/>
    <mergeCell ref="A17:I17"/>
    <mergeCell ref="A21:E21"/>
    <mergeCell ref="A22:E22"/>
    <mergeCell ref="A26:E26"/>
    <mergeCell ref="A19:E19"/>
    <mergeCell ref="A23:E23"/>
    <mergeCell ref="A1:I1"/>
    <mergeCell ref="A3:I3"/>
    <mergeCell ref="A5:I5"/>
    <mergeCell ref="A13:E13"/>
    <mergeCell ref="A15:E15"/>
    <mergeCell ref="A12:E12"/>
    <mergeCell ref="A11:E11"/>
    <mergeCell ref="A9:E9"/>
    <mergeCell ref="A10:E10"/>
    <mergeCell ref="A7:E7"/>
    <mergeCell ref="A8:E8"/>
  </mergeCells>
  <pageMargins left="0.7" right="0.7" top="0.75" bottom="0.75" header="0.3" footer="0.3"/>
  <pageSetup paperSize="9" scale="8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workbookViewId="0">
      <selection activeCell="A23" sqref="A23:G23"/>
    </sheetView>
  </sheetViews>
  <sheetFormatPr defaultRowHeight="15" x14ac:dyDescent="0.25"/>
  <cols>
    <col min="1" max="1" width="7.42578125" customWidth="1"/>
    <col min="2" max="2" width="11.42578125" customWidth="1"/>
    <col min="3" max="3" width="44.7109375" customWidth="1"/>
    <col min="4" max="7" width="19.42578125" customWidth="1"/>
    <col min="8" max="9" width="25.28515625" customWidth="1"/>
  </cols>
  <sheetData>
    <row r="1" spans="1:9" ht="18" x14ac:dyDescent="0.25">
      <c r="A1" s="4"/>
      <c r="B1" s="4"/>
      <c r="C1" s="4"/>
      <c r="D1" s="4"/>
      <c r="E1" s="4"/>
      <c r="F1" s="4"/>
      <c r="G1" s="4"/>
      <c r="H1" s="4"/>
      <c r="I1" s="4"/>
    </row>
    <row r="2" spans="1:9" ht="15.75" x14ac:dyDescent="0.25">
      <c r="A2" s="64" t="s">
        <v>8</v>
      </c>
      <c r="B2" s="64"/>
      <c r="C2" s="64"/>
      <c r="D2" s="64"/>
      <c r="E2" s="64"/>
      <c r="F2" s="64"/>
      <c r="G2" s="64"/>
      <c r="H2" s="16"/>
      <c r="I2" s="16"/>
    </row>
    <row r="3" spans="1:9" ht="18" x14ac:dyDescent="0.25">
      <c r="A3" s="4"/>
      <c r="B3" s="4"/>
      <c r="C3" s="4"/>
      <c r="D3" s="4"/>
      <c r="E3" s="4"/>
      <c r="F3" s="4"/>
      <c r="G3" s="4"/>
      <c r="H3" s="5"/>
      <c r="I3" s="5"/>
    </row>
    <row r="4" spans="1:9" ht="15.75" x14ac:dyDescent="0.25">
      <c r="A4" s="64" t="s">
        <v>5</v>
      </c>
      <c r="B4" s="64"/>
      <c r="C4" s="64"/>
      <c r="D4" s="64"/>
      <c r="E4" s="64"/>
      <c r="F4" s="64"/>
      <c r="G4" s="64"/>
      <c r="H4" s="15"/>
      <c r="I4" s="15"/>
    </row>
    <row r="5" spans="1:9" ht="18" x14ac:dyDescent="0.25">
      <c r="A5" s="4"/>
      <c r="B5" s="4"/>
      <c r="C5" s="4"/>
      <c r="D5" s="4"/>
      <c r="E5" s="4"/>
      <c r="F5" s="4"/>
      <c r="G5" s="4"/>
      <c r="H5" s="5"/>
      <c r="I5" s="5"/>
    </row>
    <row r="6" spans="1:9" ht="15.75" x14ac:dyDescent="0.25">
      <c r="A6" s="64" t="s">
        <v>25</v>
      </c>
      <c r="B6" s="64"/>
      <c r="C6" s="64"/>
      <c r="D6" s="64"/>
      <c r="E6" s="64"/>
      <c r="F6" s="64"/>
      <c r="G6" s="64"/>
      <c r="H6" s="17"/>
      <c r="I6" s="17"/>
    </row>
    <row r="7" spans="1:9" x14ac:dyDescent="0.25">
      <c r="A7" s="32"/>
      <c r="B7" s="32"/>
      <c r="C7" s="32"/>
      <c r="D7" s="32"/>
    </row>
    <row r="8" spans="1:9" ht="25.5" x14ac:dyDescent="0.25">
      <c r="A8" s="86" t="s">
        <v>6</v>
      </c>
      <c r="B8" s="87"/>
      <c r="C8" s="88"/>
      <c r="D8" s="21" t="s">
        <v>31</v>
      </c>
      <c r="E8" s="22" t="s">
        <v>33</v>
      </c>
      <c r="F8" s="22" t="s">
        <v>34</v>
      </c>
      <c r="G8" s="22" t="s">
        <v>35</v>
      </c>
    </row>
    <row r="9" spans="1:9" x14ac:dyDescent="0.25">
      <c r="A9" s="83">
        <v>1</v>
      </c>
      <c r="B9" s="84"/>
      <c r="C9" s="85"/>
      <c r="D9" s="27">
        <v>2</v>
      </c>
      <c r="E9" s="28">
        <v>4</v>
      </c>
      <c r="F9" s="28">
        <v>5</v>
      </c>
      <c r="G9" s="28">
        <v>6</v>
      </c>
    </row>
    <row r="10" spans="1:9" x14ac:dyDescent="0.25">
      <c r="A10" s="55"/>
      <c r="B10" s="55"/>
      <c r="C10" s="55" t="s">
        <v>36</v>
      </c>
      <c r="D10" s="56">
        <v>1572555</v>
      </c>
      <c r="E10" s="56">
        <v>-397786</v>
      </c>
      <c r="F10" s="56">
        <v>1174769</v>
      </c>
      <c r="G10" s="56">
        <v>74.7</v>
      </c>
    </row>
    <row r="12" spans="1:9" x14ac:dyDescent="0.25">
      <c r="A12" t="s">
        <v>37</v>
      </c>
      <c r="B12" t="s">
        <v>38</v>
      </c>
      <c r="D12" s="43">
        <v>1572555</v>
      </c>
      <c r="E12" s="43">
        <v>-397786</v>
      </c>
      <c r="F12" s="43">
        <v>1174769</v>
      </c>
      <c r="G12" s="43">
        <v>74.7</v>
      </c>
    </row>
    <row r="13" spans="1:9" x14ac:dyDescent="0.25">
      <c r="B13" t="s">
        <v>39</v>
      </c>
      <c r="C13" t="s">
        <v>40</v>
      </c>
      <c r="D13" s="43">
        <v>754555</v>
      </c>
      <c r="E13" s="43">
        <v>-358936</v>
      </c>
      <c r="F13" s="43">
        <v>395619</v>
      </c>
      <c r="G13" s="43">
        <v>52.43</v>
      </c>
    </row>
    <row r="14" spans="1:9" x14ac:dyDescent="0.25">
      <c r="B14" t="s">
        <v>41</v>
      </c>
      <c r="C14" t="s">
        <v>42</v>
      </c>
      <c r="D14" s="43">
        <v>0</v>
      </c>
      <c r="E14" s="43">
        <v>0</v>
      </c>
      <c r="F14" s="43">
        <v>0</v>
      </c>
    </row>
    <row r="15" spans="1:9" x14ac:dyDescent="0.25">
      <c r="B15" t="s">
        <v>43</v>
      </c>
      <c r="C15" t="s">
        <v>44</v>
      </c>
      <c r="D15" s="43">
        <v>120000</v>
      </c>
      <c r="E15" s="43">
        <v>-30000</v>
      </c>
      <c r="F15" s="43">
        <v>90000</v>
      </c>
      <c r="G15" s="43">
        <v>75</v>
      </c>
    </row>
    <row r="16" spans="1:9" x14ac:dyDescent="0.25">
      <c r="B16" t="s">
        <v>45</v>
      </c>
      <c r="C16" t="s">
        <v>46</v>
      </c>
      <c r="D16" s="43">
        <v>98000</v>
      </c>
      <c r="E16" s="43">
        <v>-9170</v>
      </c>
      <c r="F16" s="43">
        <v>88830</v>
      </c>
      <c r="G16" s="43">
        <v>90.64</v>
      </c>
    </row>
    <row r="17" spans="1:7" x14ac:dyDescent="0.25">
      <c r="B17" t="s">
        <v>47</v>
      </c>
      <c r="C17" t="s">
        <v>48</v>
      </c>
      <c r="D17" s="43">
        <v>600000</v>
      </c>
      <c r="E17" s="43">
        <v>0</v>
      </c>
      <c r="F17" s="43">
        <v>600000</v>
      </c>
      <c r="G17" s="43">
        <v>100</v>
      </c>
    </row>
    <row r="18" spans="1:7" x14ac:dyDescent="0.25">
      <c r="B18" t="s">
        <v>49</v>
      </c>
      <c r="C18" t="s">
        <v>50</v>
      </c>
      <c r="D18" s="43">
        <v>0</v>
      </c>
      <c r="E18" s="43">
        <v>320</v>
      </c>
      <c r="F18" s="43">
        <v>320</v>
      </c>
    </row>
    <row r="19" spans="1:7" x14ac:dyDescent="0.25">
      <c r="A19" t="s">
        <v>51</v>
      </c>
      <c r="B19" t="s">
        <v>52</v>
      </c>
      <c r="D19" s="43">
        <v>0</v>
      </c>
      <c r="E19" s="43">
        <v>0</v>
      </c>
      <c r="F19" s="43">
        <v>0</v>
      </c>
    </row>
    <row r="20" spans="1:7" x14ac:dyDescent="0.25">
      <c r="B20" t="s">
        <v>53</v>
      </c>
      <c r="C20" t="s">
        <v>54</v>
      </c>
      <c r="D20" s="43">
        <v>0</v>
      </c>
      <c r="E20" s="43">
        <v>0</v>
      </c>
      <c r="F20" s="43">
        <v>0</v>
      </c>
    </row>
    <row r="23" spans="1:7" x14ac:dyDescent="0.25">
      <c r="A23" s="55"/>
      <c r="B23" s="55"/>
      <c r="C23" s="55" t="s">
        <v>27</v>
      </c>
      <c r="D23" s="56">
        <v>1663299</v>
      </c>
      <c r="E23" s="56">
        <v>-378719</v>
      </c>
      <c r="F23" s="56">
        <v>1284580</v>
      </c>
      <c r="G23" s="56">
        <v>77.23</v>
      </c>
    </row>
    <row r="25" spans="1:7" x14ac:dyDescent="0.25">
      <c r="A25" t="s">
        <v>55</v>
      </c>
      <c r="B25" t="s">
        <v>56</v>
      </c>
      <c r="D25" s="43">
        <v>959040</v>
      </c>
      <c r="E25" s="43">
        <v>5796</v>
      </c>
      <c r="F25" s="43">
        <v>964836</v>
      </c>
      <c r="G25" s="43">
        <v>100.6</v>
      </c>
    </row>
    <row r="26" spans="1:7" x14ac:dyDescent="0.25">
      <c r="B26" t="s">
        <v>57</v>
      </c>
      <c r="C26" t="s">
        <v>58</v>
      </c>
      <c r="D26" s="43">
        <v>652445</v>
      </c>
      <c r="E26" s="43">
        <v>-35047</v>
      </c>
      <c r="F26" s="43">
        <v>617398</v>
      </c>
      <c r="G26" s="43">
        <v>94.63</v>
      </c>
    </row>
    <row r="27" spans="1:7" x14ac:dyDescent="0.25">
      <c r="B27" t="s">
        <v>59</v>
      </c>
      <c r="C27" t="s">
        <v>60</v>
      </c>
      <c r="D27" s="43">
        <v>301493</v>
      </c>
      <c r="E27" s="43">
        <v>40843</v>
      </c>
      <c r="F27" s="43">
        <v>342336</v>
      </c>
      <c r="G27" s="43">
        <v>113.55</v>
      </c>
    </row>
    <row r="28" spans="1:7" x14ac:dyDescent="0.25">
      <c r="B28" t="s">
        <v>61</v>
      </c>
      <c r="C28" t="s">
        <v>62</v>
      </c>
      <c r="D28" s="43">
        <v>1902</v>
      </c>
      <c r="E28" s="43">
        <v>0</v>
      </c>
      <c r="F28" s="43">
        <v>1902</v>
      </c>
      <c r="G28" s="43">
        <v>100</v>
      </c>
    </row>
    <row r="29" spans="1:7" x14ac:dyDescent="0.25">
      <c r="B29" t="s">
        <v>63</v>
      </c>
      <c r="C29" t="s">
        <v>64</v>
      </c>
      <c r="D29" s="43">
        <v>3200</v>
      </c>
      <c r="E29" s="43">
        <v>0</v>
      </c>
      <c r="F29" s="43">
        <v>3200</v>
      </c>
      <c r="G29" s="43">
        <v>100</v>
      </c>
    </row>
    <row r="30" spans="1:7" x14ac:dyDescent="0.25">
      <c r="A30" t="s">
        <v>65</v>
      </c>
      <c r="B30" t="s">
        <v>66</v>
      </c>
      <c r="D30" s="43">
        <v>704259</v>
      </c>
      <c r="E30" s="43">
        <v>-384515</v>
      </c>
      <c r="F30" s="43">
        <v>319744</v>
      </c>
      <c r="G30" s="43">
        <v>45.4</v>
      </c>
    </row>
    <row r="31" spans="1:7" x14ac:dyDescent="0.25">
      <c r="B31" t="s">
        <v>67</v>
      </c>
      <c r="C31" t="s">
        <v>68</v>
      </c>
      <c r="D31" s="43">
        <v>395109</v>
      </c>
      <c r="E31" s="43">
        <v>-386609</v>
      </c>
      <c r="F31" s="43">
        <v>8500</v>
      </c>
      <c r="G31" s="43">
        <v>2.15</v>
      </c>
    </row>
    <row r="32" spans="1:7" x14ac:dyDescent="0.25">
      <c r="B32" t="s">
        <v>69</v>
      </c>
      <c r="C32" t="s">
        <v>70</v>
      </c>
      <c r="D32" s="43">
        <v>309100</v>
      </c>
      <c r="E32" s="43">
        <v>2144</v>
      </c>
      <c r="F32" s="43">
        <v>311244</v>
      </c>
      <c r="G32" s="43">
        <v>100.69</v>
      </c>
    </row>
    <row r="33" spans="2:7" x14ac:dyDescent="0.25">
      <c r="B33" t="s">
        <v>71</v>
      </c>
      <c r="C33" t="s">
        <v>72</v>
      </c>
      <c r="D33" s="43">
        <v>50</v>
      </c>
      <c r="E33" s="43">
        <v>-50</v>
      </c>
      <c r="F33" s="43">
        <v>0</v>
      </c>
      <c r="G33" s="43">
        <v>0</v>
      </c>
    </row>
  </sheetData>
  <mergeCells count="5">
    <mergeCell ref="A9:C9"/>
    <mergeCell ref="A8:C8"/>
    <mergeCell ref="A2:G2"/>
    <mergeCell ref="A4:G4"/>
    <mergeCell ref="A6:G6"/>
  </mergeCells>
  <pageMargins left="0.7" right="0.7" top="0.75" bottom="0.75" header="0.3" footer="0.3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7"/>
  <sheetViews>
    <sheetView workbookViewId="0">
      <selection activeCell="A23" sqref="A23:E23"/>
    </sheetView>
  </sheetViews>
  <sheetFormatPr defaultRowHeight="15" x14ac:dyDescent="0.25"/>
  <cols>
    <col min="1" max="1" width="49.7109375" bestFit="1" customWidth="1"/>
    <col min="2" max="2" width="29.7109375" bestFit="1" customWidth="1"/>
    <col min="3" max="3" width="26.140625" bestFit="1" customWidth="1" collapsed="1"/>
    <col min="4" max="4" width="11.85546875" bestFit="1" customWidth="1" collapsed="1"/>
    <col min="5" max="5" width="8.5703125" bestFit="1" customWidth="1" collapsed="1"/>
    <col min="6" max="7" width="25.28515625" customWidth="1"/>
  </cols>
  <sheetData>
    <row r="1" spans="1:7" ht="18" x14ac:dyDescent="0.25">
      <c r="A1" s="4"/>
      <c r="B1" s="4"/>
      <c r="C1" s="4"/>
      <c r="D1" s="4"/>
      <c r="E1" s="4"/>
      <c r="F1" s="4"/>
      <c r="G1" s="4"/>
    </row>
    <row r="2" spans="1:7" ht="15.75" customHeight="1" x14ac:dyDescent="0.25">
      <c r="A2" s="64" t="s">
        <v>26</v>
      </c>
      <c r="B2" s="64"/>
      <c r="C2" s="64"/>
      <c r="D2" s="64"/>
      <c r="E2" s="64"/>
      <c r="F2" s="17"/>
      <c r="G2" s="17"/>
    </row>
    <row r="3" spans="1:7" ht="18" x14ac:dyDescent="0.25">
      <c r="A3" s="4"/>
      <c r="B3" s="4"/>
      <c r="C3" s="4"/>
      <c r="D3" s="4"/>
      <c r="E3" s="4"/>
      <c r="F3" s="5"/>
      <c r="G3" s="5"/>
    </row>
    <row r="4" spans="1:7" ht="25.5" customHeight="1" x14ac:dyDescent="0.25">
      <c r="A4" s="20" t="s">
        <v>6</v>
      </c>
      <c r="B4" s="21" t="s">
        <v>31</v>
      </c>
      <c r="C4" s="22" t="s">
        <v>33</v>
      </c>
      <c r="D4" s="22" t="s">
        <v>34</v>
      </c>
      <c r="E4" s="22" t="s">
        <v>35</v>
      </c>
    </row>
    <row r="5" spans="1:7" s="25" customFormat="1" ht="11.25" x14ac:dyDescent="0.2">
      <c r="A5" s="26">
        <v>1</v>
      </c>
      <c r="B5" s="27">
        <v>2</v>
      </c>
      <c r="C5" s="28">
        <v>4</v>
      </c>
      <c r="D5" s="28">
        <v>5</v>
      </c>
      <c r="E5" s="28">
        <v>6</v>
      </c>
    </row>
    <row r="6" spans="1:7" x14ac:dyDescent="0.25">
      <c r="A6" s="55" t="s">
        <v>36</v>
      </c>
      <c r="B6" s="56">
        <v>1572555</v>
      </c>
      <c r="C6" s="56">
        <v>-397786</v>
      </c>
      <c r="D6" s="56">
        <v>1174769</v>
      </c>
      <c r="E6" s="56">
        <v>74.7</v>
      </c>
    </row>
    <row r="8" spans="1:7" x14ac:dyDescent="0.25">
      <c r="A8" t="s">
        <v>73</v>
      </c>
      <c r="B8" s="43">
        <v>600000</v>
      </c>
      <c r="C8" s="43">
        <v>0</v>
      </c>
      <c r="D8" s="43">
        <v>600000</v>
      </c>
      <c r="E8" s="43">
        <v>100</v>
      </c>
    </row>
    <row r="9" spans="1:7" x14ac:dyDescent="0.25">
      <c r="A9" t="s">
        <v>74</v>
      </c>
      <c r="B9" s="43">
        <v>600000</v>
      </c>
      <c r="C9" s="43">
        <v>0</v>
      </c>
      <c r="D9" s="43">
        <v>600000</v>
      </c>
      <c r="E9" s="43">
        <v>100</v>
      </c>
    </row>
    <row r="10" spans="1:7" x14ac:dyDescent="0.25">
      <c r="A10" t="s">
        <v>75</v>
      </c>
      <c r="B10" s="43">
        <v>93000</v>
      </c>
      <c r="C10" s="43">
        <v>-8680</v>
      </c>
      <c r="D10" s="43">
        <v>84320</v>
      </c>
      <c r="E10" s="43">
        <v>90.67</v>
      </c>
    </row>
    <row r="11" spans="1:7" x14ac:dyDescent="0.25">
      <c r="A11" t="s">
        <v>76</v>
      </c>
      <c r="B11" s="43">
        <v>93000</v>
      </c>
      <c r="C11" s="43">
        <v>-8680</v>
      </c>
      <c r="D11" s="43">
        <v>84320</v>
      </c>
      <c r="E11" s="43">
        <v>90.67</v>
      </c>
    </row>
    <row r="12" spans="1:7" x14ac:dyDescent="0.25">
      <c r="A12" t="s">
        <v>77</v>
      </c>
      <c r="B12" s="43">
        <v>120000</v>
      </c>
      <c r="C12" s="43">
        <v>-30000</v>
      </c>
      <c r="D12" s="43">
        <v>90000</v>
      </c>
      <c r="E12" s="43">
        <v>75</v>
      </c>
    </row>
    <row r="13" spans="1:7" x14ac:dyDescent="0.25">
      <c r="A13" t="s">
        <v>78</v>
      </c>
      <c r="B13" s="43">
        <v>120000</v>
      </c>
      <c r="C13" s="43">
        <v>-30000</v>
      </c>
      <c r="D13" s="43">
        <v>90000</v>
      </c>
      <c r="E13" s="43">
        <v>75</v>
      </c>
    </row>
    <row r="14" spans="1:7" x14ac:dyDescent="0.25">
      <c r="A14" t="s">
        <v>79</v>
      </c>
      <c r="B14" s="43">
        <v>754555</v>
      </c>
      <c r="C14" s="43">
        <v>-358936</v>
      </c>
      <c r="D14" s="43">
        <v>395619</v>
      </c>
      <c r="E14" s="43">
        <v>52.43</v>
      </c>
    </row>
    <row r="15" spans="1:7" x14ac:dyDescent="0.25">
      <c r="A15" t="s">
        <v>80</v>
      </c>
      <c r="B15" s="43">
        <v>24386</v>
      </c>
      <c r="C15" s="43">
        <v>-24386</v>
      </c>
      <c r="D15" s="43">
        <v>0</v>
      </c>
      <c r="E15" s="43">
        <v>0</v>
      </c>
    </row>
    <row r="16" spans="1:7" x14ac:dyDescent="0.25">
      <c r="A16" t="s">
        <v>81</v>
      </c>
      <c r="B16" s="43">
        <v>730169</v>
      </c>
      <c r="C16" s="43">
        <v>-334550</v>
      </c>
      <c r="D16" s="43">
        <v>395619</v>
      </c>
      <c r="E16" s="43">
        <v>54.18</v>
      </c>
    </row>
    <row r="17" spans="1:5" x14ac:dyDescent="0.25">
      <c r="A17" t="s">
        <v>82</v>
      </c>
      <c r="B17" s="43">
        <v>5000</v>
      </c>
      <c r="C17" s="43">
        <v>-170</v>
      </c>
      <c r="D17" s="43">
        <v>4830</v>
      </c>
      <c r="E17" s="43">
        <v>96.6</v>
      </c>
    </row>
    <row r="18" spans="1:5" x14ac:dyDescent="0.25">
      <c r="A18" t="s">
        <v>83</v>
      </c>
      <c r="B18" s="43">
        <v>5000</v>
      </c>
      <c r="C18" s="43">
        <v>-170</v>
      </c>
      <c r="D18" s="43">
        <v>4830</v>
      </c>
      <c r="E18" s="43">
        <v>96.6</v>
      </c>
    </row>
    <row r="19" spans="1:5" x14ac:dyDescent="0.25">
      <c r="A19" t="s">
        <v>84</v>
      </c>
      <c r="B19" s="43">
        <v>0</v>
      </c>
      <c r="C19" s="43">
        <v>0</v>
      </c>
      <c r="D19" s="43">
        <v>0</v>
      </c>
    </row>
    <row r="20" spans="1:5" x14ac:dyDescent="0.25">
      <c r="A20" t="s">
        <v>85</v>
      </c>
      <c r="B20" s="43">
        <v>0</v>
      </c>
      <c r="C20" s="43">
        <v>0</v>
      </c>
      <c r="D20" s="43">
        <v>0</v>
      </c>
    </row>
    <row r="23" spans="1:5" x14ac:dyDescent="0.25">
      <c r="A23" s="55" t="s">
        <v>27</v>
      </c>
      <c r="B23" s="56">
        <v>1663299</v>
      </c>
      <c r="C23" s="56">
        <v>-378719</v>
      </c>
      <c r="D23" s="56">
        <v>1284580</v>
      </c>
      <c r="E23" s="56">
        <v>77.23</v>
      </c>
    </row>
    <row r="25" spans="1:5" x14ac:dyDescent="0.25">
      <c r="A25" t="s">
        <v>73</v>
      </c>
      <c r="B25" s="43">
        <v>600000</v>
      </c>
      <c r="C25" s="43">
        <v>0</v>
      </c>
      <c r="D25" s="43">
        <v>600000</v>
      </c>
      <c r="E25" s="43">
        <v>100</v>
      </c>
    </row>
    <row r="26" spans="1:5" x14ac:dyDescent="0.25">
      <c r="A26" t="s">
        <v>74</v>
      </c>
      <c r="B26" s="43">
        <v>600000</v>
      </c>
      <c r="C26" s="43">
        <v>0</v>
      </c>
      <c r="D26" s="43">
        <v>600000</v>
      </c>
      <c r="E26" s="43">
        <v>100</v>
      </c>
    </row>
    <row r="27" spans="1:5" x14ac:dyDescent="0.25">
      <c r="A27" t="s">
        <v>75</v>
      </c>
      <c r="B27" s="43">
        <v>105067</v>
      </c>
      <c r="C27" s="43">
        <v>-8200</v>
      </c>
      <c r="D27" s="43">
        <v>96867</v>
      </c>
      <c r="E27" s="43">
        <v>92.2</v>
      </c>
    </row>
    <row r="28" spans="1:5" x14ac:dyDescent="0.25">
      <c r="A28" t="s">
        <v>76</v>
      </c>
      <c r="B28" s="43">
        <v>105067</v>
      </c>
      <c r="C28" s="43">
        <v>-8200</v>
      </c>
      <c r="D28" s="43">
        <v>96867</v>
      </c>
      <c r="E28" s="43">
        <v>92.2</v>
      </c>
    </row>
    <row r="29" spans="1:5" x14ac:dyDescent="0.25">
      <c r="A29" t="s">
        <v>77</v>
      </c>
      <c r="B29" s="43">
        <v>184939</v>
      </c>
      <c r="C29" s="43">
        <v>-15386</v>
      </c>
      <c r="D29" s="43">
        <v>169553</v>
      </c>
      <c r="E29" s="43">
        <v>91.68</v>
      </c>
    </row>
    <row r="30" spans="1:5" x14ac:dyDescent="0.25">
      <c r="A30" t="s">
        <v>78</v>
      </c>
      <c r="B30" s="43">
        <v>184939</v>
      </c>
      <c r="C30" s="43">
        <v>-15386</v>
      </c>
      <c r="D30" s="43">
        <v>169553</v>
      </c>
      <c r="E30" s="43">
        <v>91.68</v>
      </c>
    </row>
    <row r="31" spans="1:5" x14ac:dyDescent="0.25">
      <c r="A31" t="s">
        <v>79</v>
      </c>
      <c r="B31" s="43">
        <v>768293</v>
      </c>
      <c r="C31" s="43">
        <v>-354963</v>
      </c>
      <c r="D31" s="43">
        <v>413330</v>
      </c>
      <c r="E31" s="43">
        <v>53.8</v>
      </c>
    </row>
    <row r="32" spans="1:5" x14ac:dyDescent="0.25">
      <c r="A32" t="s">
        <v>80</v>
      </c>
      <c r="B32" s="43">
        <v>38124</v>
      </c>
      <c r="C32" s="43">
        <v>-762</v>
      </c>
      <c r="D32" s="43">
        <v>37362</v>
      </c>
      <c r="E32" s="43">
        <v>98</v>
      </c>
    </row>
    <row r="33" spans="1:5" x14ac:dyDescent="0.25">
      <c r="A33" t="s">
        <v>81</v>
      </c>
      <c r="B33" s="43">
        <v>730169</v>
      </c>
      <c r="C33" s="43">
        <v>-354201</v>
      </c>
      <c r="D33" s="43">
        <v>375968</v>
      </c>
      <c r="E33" s="43">
        <v>51.49</v>
      </c>
    </row>
    <row r="34" spans="1:5" x14ac:dyDescent="0.25">
      <c r="A34" t="s">
        <v>82</v>
      </c>
      <c r="B34" s="43">
        <v>5000</v>
      </c>
      <c r="C34" s="43">
        <v>-170</v>
      </c>
      <c r="D34" s="43">
        <v>4830</v>
      </c>
      <c r="E34" s="43">
        <v>96.6</v>
      </c>
    </row>
    <row r="35" spans="1:5" x14ac:dyDescent="0.25">
      <c r="A35" t="s">
        <v>83</v>
      </c>
      <c r="B35" s="43">
        <v>5000</v>
      </c>
      <c r="C35" s="43">
        <v>-170</v>
      </c>
      <c r="D35" s="43">
        <v>4830</v>
      </c>
      <c r="E35" s="43">
        <v>96.6</v>
      </c>
    </row>
    <row r="36" spans="1:5" x14ac:dyDescent="0.25">
      <c r="A36" t="s">
        <v>84</v>
      </c>
      <c r="B36" s="43">
        <v>0</v>
      </c>
      <c r="C36" s="43">
        <v>0</v>
      </c>
      <c r="D36" s="43">
        <v>0</v>
      </c>
    </row>
    <row r="37" spans="1:5" x14ac:dyDescent="0.25">
      <c r="A37" t="s">
        <v>85</v>
      </c>
      <c r="B37" s="43">
        <v>0</v>
      </c>
      <c r="C37" s="43">
        <v>0</v>
      </c>
      <c r="D37" s="43">
        <v>0</v>
      </c>
    </row>
  </sheetData>
  <mergeCells count="1">
    <mergeCell ref="A2:E2"/>
  </mergeCells>
  <pageMargins left="0.7" right="0.7" top="0.75" bottom="0.75" header="0.3" footer="0.3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workbookViewId="0">
      <selection activeCell="A7" sqref="A7:XFD9"/>
    </sheetView>
  </sheetViews>
  <sheetFormatPr defaultRowHeight="15" x14ac:dyDescent="0.25"/>
  <cols>
    <col min="1" max="1" width="34.5703125" bestFit="1" customWidth="1"/>
    <col min="2" max="2" width="29.7109375" bestFit="1" customWidth="1"/>
    <col min="3" max="3" width="26.140625" bestFit="1" customWidth="1" collapsed="1"/>
    <col min="4" max="4" width="11.85546875" bestFit="1" customWidth="1" collapsed="1"/>
    <col min="5" max="5" width="8.5703125" bestFit="1" customWidth="1" collapsed="1"/>
    <col min="6" max="7" width="25.28515625" customWidth="1"/>
  </cols>
  <sheetData>
    <row r="1" spans="1:7" ht="18" x14ac:dyDescent="0.25">
      <c r="A1" s="4"/>
      <c r="B1" s="4"/>
      <c r="C1" s="4"/>
      <c r="D1" s="4"/>
      <c r="E1" s="4"/>
      <c r="F1" s="4"/>
      <c r="G1" s="4"/>
    </row>
    <row r="2" spans="1:7" ht="15.75" customHeight="1" x14ac:dyDescent="0.25">
      <c r="A2" s="64" t="s">
        <v>28</v>
      </c>
      <c r="B2" s="64"/>
      <c r="C2" s="64"/>
      <c r="D2" s="64"/>
      <c r="E2" s="64"/>
      <c r="F2" s="17"/>
      <c r="G2" s="17"/>
    </row>
    <row r="3" spans="1:7" ht="18" x14ac:dyDescent="0.25">
      <c r="A3" s="4"/>
      <c r="B3" s="4"/>
      <c r="C3" s="4"/>
      <c r="D3" s="4"/>
      <c r="E3" s="4"/>
      <c r="F3" s="5"/>
      <c r="G3" s="5"/>
    </row>
    <row r="4" spans="1:7" ht="25.5" customHeight="1" x14ac:dyDescent="0.25">
      <c r="A4" s="20" t="s">
        <v>6</v>
      </c>
      <c r="B4" s="21" t="s">
        <v>31</v>
      </c>
      <c r="C4" s="22" t="s">
        <v>33</v>
      </c>
      <c r="D4" s="22" t="s">
        <v>34</v>
      </c>
      <c r="E4" s="22" t="s">
        <v>35</v>
      </c>
    </row>
    <row r="5" spans="1:7" s="25" customFormat="1" ht="11.25" x14ac:dyDescent="0.2">
      <c r="A5" s="26">
        <v>1</v>
      </c>
      <c r="B5" s="27">
        <v>2</v>
      </c>
      <c r="C5" s="28">
        <v>4</v>
      </c>
      <c r="D5" s="28">
        <v>5</v>
      </c>
      <c r="E5" s="28">
        <v>6</v>
      </c>
    </row>
    <row r="6" spans="1:7" x14ac:dyDescent="0.25">
      <c r="A6" s="10" t="s">
        <v>27</v>
      </c>
      <c r="B6" s="10"/>
      <c r="C6" s="9"/>
      <c r="D6" s="9"/>
      <c r="E6" s="9"/>
    </row>
    <row r="7" spans="1:7" x14ac:dyDescent="0.25">
      <c r="A7" t="s">
        <v>86</v>
      </c>
      <c r="B7" s="43">
        <v>26712</v>
      </c>
      <c r="C7" s="43">
        <v>11496</v>
      </c>
      <c r="D7" s="43">
        <v>38208</v>
      </c>
      <c r="E7" s="43">
        <v>143.04</v>
      </c>
    </row>
    <row r="8" spans="1:7" x14ac:dyDescent="0.25">
      <c r="A8" t="s">
        <v>87</v>
      </c>
      <c r="B8" s="43">
        <v>1636587</v>
      </c>
      <c r="C8" s="43">
        <v>-390215</v>
      </c>
      <c r="D8" s="43">
        <v>1246372</v>
      </c>
      <c r="E8" s="43">
        <v>76.16</v>
      </c>
    </row>
  </sheetData>
  <mergeCells count="1">
    <mergeCell ref="A2:E2"/>
  </mergeCells>
  <pageMargins left="0.7" right="0.7" top="0.75" bottom="0.75" header="0.3" footer="0.3"/>
  <pageSetup paperSize="9" scale="9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workbookViewId="0">
      <selection activeCell="D8" sqref="D8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44.7109375" customWidth="1"/>
    <col min="4" max="8" width="19.42578125" customWidth="1"/>
    <col min="9" max="10" width="25.28515625" customWidth="1"/>
  </cols>
  <sheetData>
    <row r="1" spans="1:10" ht="18" x14ac:dyDescent="0.25">
      <c r="A1" s="4"/>
      <c r="B1" s="4"/>
      <c r="C1" s="4"/>
      <c r="D1" s="4"/>
      <c r="E1" s="4"/>
      <c r="F1" s="4"/>
      <c r="G1" s="4"/>
      <c r="H1" s="4"/>
      <c r="I1" s="4"/>
      <c r="J1" s="4"/>
    </row>
    <row r="2" spans="1:10" ht="15.75" x14ac:dyDescent="0.25">
      <c r="A2" s="64" t="s">
        <v>8</v>
      </c>
      <c r="B2" s="64"/>
      <c r="C2" s="64"/>
      <c r="D2" s="64"/>
      <c r="E2" s="64"/>
      <c r="F2" s="64"/>
      <c r="G2" s="64"/>
      <c r="H2" s="64"/>
      <c r="I2" s="16"/>
      <c r="J2" s="16"/>
    </row>
    <row r="3" spans="1:10" ht="18" x14ac:dyDescent="0.25">
      <c r="A3" s="4"/>
      <c r="B3" s="4"/>
      <c r="C3" s="4"/>
      <c r="D3" s="4"/>
      <c r="E3" s="4"/>
      <c r="F3" s="4"/>
      <c r="G3" s="4"/>
      <c r="H3" s="4"/>
      <c r="I3" s="5"/>
      <c r="J3" s="5"/>
    </row>
    <row r="4" spans="1:10" ht="15.75" x14ac:dyDescent="0.25">
      <c r="A4" s="64" t="s">
        <v>7</v>
      </c>
      <c r="B4" s="64"/>
      <c r="C4" s="64"/>
      <c r="D4" s="64"/>
      <c r="E4" s="64"/>
      <c r="F4" s="64"/>
      <c r="G4" s="64"/>
      <c r="H4" s="64"/>
      <c r="I4" s="15"/>
      <c r="J4" s="15"/>
    </row>
    <row r="5" spans="1:10" ht="18" x14ac:dyDescent="0.25">
      <c r="A5" s="4"/>
      <c r="B5" s="4"/>
      <c r="C5" s="4"/>
      <c r="D5" s="4"/>
      <c r="E5" s="4"/>
      <c r="F5" s="4"/>
      <c r="G5" s="4"/>
      <c r="H5" s="4"/>
      <c r="I5" s="5"/>
      <c r="J5" s="5"/>
    </row>
    <row r="6" spans="1:10" ht="15.75" x14ac:dyDescent="0.25">
      <c r="A6" s="64" t="s">
        <v>29</v>
      </c>
      <c r="B6" s="64"/>
      <c r="C6" s="64"/>
      <c r="D6" s="64"/>
      <c r="E6" s="64"/>
      <c r="F6" s="64"/>
      <c r="G6" s="64"/>
      <c r="H6" s="64"/>
      <c r="I6" s="17"/>
      <c r="J6" s="17"/>
    </row>
    <row r="7" spans="1:10" ht="18" x14ac:dyDescent="0.25">
      <c r="A7" s="4"/>
      <c r="B7" s="4"/>
      <c r="C7" s="4"/>
      <c r="D7" s="4"/>
      <c r="E7" s="4"/>
      <c r="F7" s="4"/>
      <c r="G7" s="4"/>
      <c r="H7" s="4"/>
      <c r="I7" s="5"/>
      <c r="J7" s="5"/>
    </row>
    <row r="8" spans="1:10" ht="25.5" x14ac:dyDescent="0.25">
      <c r="A8" s="86" t="s">
        <v>6</v>
      </c>
      <c r="B8" s="87"/>
      <c r="C8" s="88"/>
      <c r="D8" s="21" t="s">
        <v>20</v>
      </c>
      <c r="E8" s="21" t="s">
        <v>21</v>
      </c>
      <c r="F8" s="22" t="s">
        <v>22</v>
      </c>
      <c r="G8" s="22" t="s">
        <v>23</v>
      </c>
      <c r="H8" s="22" t="s">
        <v>24</v>
      </c>
    </row>
    <row r="9" spans="1:10" s="25" customFormat="1" ht="11.25" x14ac:dyDescent="0.2">
      <c r="A9" s="83">
        <v>1</v>
      </c>
      <c r="B9" s="84"/>
      <c r="C9" s="85"/>
      <c r="D9" s="27">
        <v>2</v>
      </c>
      <c r="E9" s="27">
        <v>3</v>
      </c>
      <c r="F9" s="28">
        <v>4</v>
      </c>
      <c r="G9" s="28">
        <v>5</v>
      </c>
      <c r="H9" s="28">
        <v>6</v>
      </c>
    </row>
  </sheetData>
  <mergeCells count="5">
    <mergeCell ref="A2:H2"/>
    <mergeCell ref="A4:H4"/>
    <mergeCell ref="A6:H6"/>
    <mergeCell ref="A8:C8"/>
    <mergeCell ref="A9:C9"/>
  </mergeCells>
  <pageMargins left="0.7" right="0.7" top="0.75" bottom="0.75" header="0.3" footer="0.3"/>
  <pageSetup paperSize="9" scale="8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"/>
  <sheetViews>
    <sheetView workbookViewId="0"/>
  </sheetViews>
  <sheetFormatPr defaultRowHeight="15" x14ac:dyDescent="0.25"/>
  <cols>
    <col min="1" max="1" width="44.7109375" customWidth="1"/>
    <col min="2" max="6" width="19.42578125" customWidth="1"/>
    <col min="7" max="8" width="25.28515625" customWidth="1"/>
  </cols>
  <sheetData>
    <row r="1" spans="1:8" ht="18" x14ac:dyDescent="0.25">
      <c r="A1" s="4"/>
      <c r="B1" s="4"/>
      <c r="C1" s="4"/>
      <c r="D1" s="4"/>
      <c r="E1" s="4"/>
      <c r="F1" s="4"/>
      <c r="G1" s="4"/>
      <c r="H1" s="4"/>
    </row>
    <row r="2" spans="1:8" ht="15.75" customHeight="1" x14ac:dyDescent="0.25">
      <c r="A2" s="64" t="s">
        <v>30</v>
      </c>
      <c r="B2" s="64"/>
      <c r="C2" s="64"/>
      <c r="D2" s="64"/>
      <c r="E2" s="64"/>
      <c r="F2" s="64"/>
      <c r="G2" s="17"/>
      <c r="H2" s="17"/>
    </row>
    <row r="3" spans="1:8" ht="18" x14ac:dyDescent="0.25">
      <c r="A3" s="4"/>
      <c r="B3" s="4"/>
      <c r="C3" s="4"/>
      <c r="D3" s="4"/>
      <c r="E3" s="4"/>
      <c r="F3" s="4"/>
      <c r="G3" s="5"/>
      <c r="H3" s="5"/>
    </row>
    <row r="4" spans="1:8" ht="25.5" x14ac:dyDescent="0.25">
      <c r="A4" s="20" t="s">
        <v>6</v>
      </c>
      <c r="B4" s="21" t="s">
        <v>20</v>
      </c>
      <c r="C4" s="21" t="s">
        <v>21</v>
      </c>
      <c r="D4" s="22" t="s">
        <v>22</v>
      </c>
      <c r="E4" s="22" t="s">
        <v>23</v>
      </c>
      <c r="F4" s="22" t="s">
        <v>24</v>
      </c>
    </row>
    <row r="5" spans="1:8" x14ac:dyDescent="0.25">
      <c r="A5" s="26">
        <v>1</v>
      </c>
      <c r="B5" s="27">
        <v>2</v>
      </c>
      <c r="C5" s="27">
        <v>3</v>
      </c>
      <c r="D5" s="28">
        <v>4</v>
      </c>
      <c r="E5" s="28">
        <v>5</v>
      </c>
      <c r="F5" s="28">
        <v>6</v>
      </c>
    </row>
  </sheetData>
  <mergeCells count="1">
    <mergeCell ref="A2:F2"/>
  </mergeCells>
  <pageMargins left="0.7" right="0.7" top="0.75" bottom="0.75" header="0.3" footer="0.3"/>
  <pageSetup paperSize="9" scale="9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8"/>
  <sheetViews>
    <sheetView topLeftCell="B91" workbookViewId="0">
      <selection activeCell="G152" sqref="G152"/>
    </sheetView>
  </sheetViews>
  <sheetFormatPr defaultRowHeight="15" x14ac:dyDescent="0.25"/>
  <cols>
    <col min="1" max="1" width="73.42578125" bestFit="1" customWidth="1"/>
    <col min="2" max="2" width="62.140625" bestFit="1" customWidth="1"/>
    <col min="3" max="3" width="29.7109375" bestFit="1" customWidth="1"/>
    <col min="4" max="4" width="14.5703125" bestFit="1" customWidth="1" collapsed="1"/>
    <col min="5" max="5" width="26.140625" bestFit="1" customWidth="1" collapsed="1"/>
    <col min="6" max="6" width="14" bestFit="1" customWidth="1" collapsed="1"/>
    <col min="7" max="7" width="9.5703125" bestFit="1" customWidth="1" collapsed="1"/>
    <col min="8" max="9" width="24.28515625" customWidth="1"/>
  </cols>
  <sheetData>
    <row r="1" spans="1:9" ht="18" x14ac:dyDescent="0.25">
      <c r="C1" s="4"/>
      <c r="D1" s="4"/>
      <c r="E1" s="4"/>
      <c r="F1" s="4"/>
      <c r="G1" s="4"/>
      <c r="H1" s="5"/>
      <c r="I1" s="5"/>
    </row>
    <row r="2" spans="1:9" ht="18" customHeight="1" x14ac:dyDescent="0.25">
      <c r="C2" s="64"/>
      <c r="D2" s="64"/>
      <c r="E2" s="64"/>
      <c r="F2" s="64"/>
      <c r="G2" s="64"/>
      <c r="H2" s="15"/>
      <c r="I2" s="15"/>
    </row>
    <row r="3" spans="1:9" ht="18" x14ac:dyDescent="0.25">
      <c r="C3" s="4"/>
      <c r="D3" s="4"/>
      <c r="E3" s="40"/>
      <c r="F3" s="40"/>
      <c r="G3" s="40"/>
      <c r="H3" s="5"/>
      <c r="I3" s="5"/>
    </row>
    <row r="4" spans="1:9" ht="32.25" customHeight="1" x14ac:dyDescent="0.25">
      <c r="A4" s="89" t="s">
        <v>6</v>
      </c>
      <c r="B4" s="89"/>
      <c r="C4" s="21" t="s">
        <v>31</v>
      </c>
      <c r="D4" s="21" t="s">
        <v>32</v>
      </c>
      <c r="E4" s="22" t="s">
        <v>33</v>
      </c>
      <c r="F4" s="22" t="s">
        <v>34</v>
      </c>
      <c r="G4" s="22" t="s">
        <v>35</v>
      </c>
    </row>
    <row r="5" spans="1:9" ht="15.75" x14ac:dyDescent="0.25">
      <c r="A5" s="51" t="s">
        <v>91</v>
      </c>
      <c r="B5" s="51" t="s">
        <v>88</v>
      </c>
      <c r="C5" s="52">
        <v>1663299</v>
      </c>
      <c r="D5" s="52">
        <v>0</v>
      </c>
      <c r="E5" s="52">
        <v>-378719</v>
      </c>
      <c r="F5" s="52">
        <v>1284580</v>
      </c>
      <c r="G5" s="52">
        <v>77.23</v>
      </c>
    </row>
    <row r="6" spans="1:9" ht="15.75" x14ac:dyDescent="0.25">
      <c r="A6" s="53" t="s">
        <v>92</v>
      </c>
      <c r="B6" s="53" t="s">
        <v>88</v>
      </c>
      <c r="C6" s="54">
        <v>600000</v>
      </c>
      <c r="D6" s="54">
        <v>0</v>
      </c>
      <c r="E6" s="54">
        <v>0</v>
      </c>
      <c r="F6" s="54">
        <v>600000</v>
      </c>
      <c r="G6" s="54">
        <v>100</v>
      </c>
    </row>
    <row r="7" spans="1:9" ht="15.75" x14ac:dyDescent="0.25">
      <c r="A7" s="44" t="s">
        <v>88</v>
      </c>
      <c r="B7" s="44" t="s">
        <v>73</v>
      </c>
      <c r="C7" s="45">
        <v>600000</v>
      </c>
      <c r="D7" s="45">
        <v>0</v>
      </c>
      <c r="E7" s="45">
        <v>0</v>
      </c>
      <c r="F7" s="45">
        <v>600000</v>
      </c>
      <c r="G7" s="45">
        <v>100</v>
      </c>
    </row>
    <row r="8" spans="1:9" ht="15.75" x14ac:dyDescent="0.25">
      <c r="A8" s="46" t="s">
        <v>88</v>
      </c>
      <c r="B8" s="46" t="s">
        <v>93</v>
      </c>
      <c r="C8" s="47">
        <v>600000</v>
      </c>
      <c r="D8" s="47">
        <v>0</v>
      </c>
      <c r="E8" s="47">
        <v>0</v>
      </c>
      <c r="F8" s="47">
        <v>600000</v>
      </c>
      <c r="G8" s="47">
        <v>100</v>
      </c>
    </row>
    <row r="9" spans="1:9" ht="15.75" x14ac:dyDescent="0.25">
      <c r="A9" s="48" t="s">
        <v>88</v>
      </c>
      <c r="B9" s="48" t="s">
        <v>94</v>
      </c>
      <c r="C9" s="49">
        <v>463196</v>
      </c>
      <c r="D9" s="49">
        <v>0</v>
      </c>
      <c r="E9" s="49">
        <v>-43411</v>
      </c>
      <c r="F9" s="49">
        <v>419785</v>
      </c>
      <c r="G9" s="49">
        <v>90.63</v>
      </c>
    </row>
    <row r="10" spans="1:9" ht="15.75" x14ac:dyDescent="0.25">
      <c r="A10" s="48" t="s">
        <v>88</v>
      </c>
      <c r="B10" s="48" t="s">
        <v>95</v>
      </c>
      <c r="C10" s="49">
        <v>13593</v>
      </c>
      <c r="D10" s="49">
        <v>0</v>
      </c>
      <c r="E10" s="49">
        <v>4650</v>
      </c>
      <c r="F10" s="49">
        <v>18243</v>
      </c>
      <c r="G10" s="49">
        <v>134.21</v>
      </c>
    </row>
    <row r="11" spans="1:9" ht="15.75" x14ac:dyDescent="0.25">
      <c r="A11" s="48" t="s">
        <v>88</v>
      </c>
      <c r="B11" s="48" t="s">
        <v>96</v>
      </c>
      <c r="C11" s="49">
        <v>76428</v>
      </c>
      <c r="D11" s="49">
        <v>0</v>
      </c>
      <c r="E11" s="49">
        <v>-7163</v>
      </c>
      <c r="F11" s="49">
        <v>69265</v>
      </c>
      <c r="G11" s="49">
        <v>90.63</v>
      </c>
    </row>
    <row r="12" spans="1:9" ht="15.75" x14ac:dyDescent="0.25">
      <c r="A12" s="48" t="s">
        <v>88</v>
      </c>
      <c r="B12" s="48" t="s">
        <v>97</v>
      </c>
      <c r="C12" s="49">
        <v>28000</v>
      </c>
      <c r="D12" s="49">
        <v>0</v>
      </c>
      <c r="E12" s="49">
        <v>-6754</v>
      </c>
      <c r="F12" s="49">
        <v>21246</v>
      </c>
      <c r="G12" s="49">
        <v>75.88</v>
      </c>
    </row>
    <row r="13" spans="1:9" ht="15.75" x14ac:dyDescent="0.25">
      <c r="A13" s="48" t="s">
        <v>88</v>
      </c>
      <c r="B13" s="48" t="s">
        <v>98</v>
      </c>
      <c r="C13" s="49">
        <v>0</v>
      </c>
      <c r="D13" s="49">
        <v>0</v>
      </c>
      <c r="E13" s="49">
        <v>0</v>
      </c>
      <c r="F13" s="49">
        <v>0</v>
      </c>
      <c r="G13" s="50">
        <v>0</v>
      </c>
    </row>
    <row r="14" spans="1:9" ht="15.75" x14ac:dyDescent="0.25">
      <c r="A14" s="48" t="s">
        <v>88</v>
      </c>
      <c r="B14" s="48" t="s">
        <v>99</v>
      </c>
      <c r="C14" s="49">
        <v>18783</v>
      </c>
      <c r="D14" s="49">
        <v>0</v>
      </c>
      <c r="E14" s="49">
        <v>-7883</v>
      </c>
      <c r="F14" s="49">
        <v>10900</v>
      </c>
      <c r="G14" s="49">
        <v>58.03</v>
      </c>
    </row>
    <row r="15" spans="1:9" ht="15.75" x14ac:dyDescent="0.25">
      <c r="A15" s="48" t="s">
        <v>88</v>
      </c>
      <c r="B15" s="48" t="s">
        <v>100</v>
      </c>
      <c r="C15" s="49">
        <v>0</v>
      </c>
      <c r="D15" s="49">
        <v>0</v>
      </c>
      <c r="E15" s="49">
        <v>2491</v>
      </c>
      <c r="F15" s="49">
        <v>2491</v>
      </c>
      <c r="G15" s="50">
        <v>0</v>
      </c>
    </row>
    <row r="16" spans="1:9" ht="15.75" x14ac:dyDescent="0.25">
      <c r="A16" s="48" t="s">
        <v>88</v>
      </c>
      <c r="B16" s="48" t="s">
        <v>101</v>
      </c>
      <c r="C16" s="49">
        <v>0</v>
      </c>
      <c r="D16" s="49">
        <v>0</v>
      </c>
      <c r="E16" s="49">
        <v>0</v>
      </c>
      <c r="F16" s="49">
        <v>0</v>
      </c>
      <c r="G16" s="50">
        <v>0</v>
      </c>
    </row>
    <row r="17" spans="1:7" ht="15.75" x14ac:dyDescent="0.25">
      <c r="A17" s="48" t="s">
        <v>88</v>
      </c>
      <c r="B17" s="48" t="s">
        <v>102</v>
      </c>
      <c r="C17" s="49">
        <v>0</v>
      </c>
      <c r="D17" s="49">
        <v>0</v>
      </c>
      <c r="E17" s="49">
        <v>8100</v>
      </c>
      <c r="F17" s="49">
        <v>8100</v>
      </c>
      <c r="G17" s="50">
        <v>0</v>
      </c>
    </row>
    <row r="18" spans="1:7" ht="15.75" x14ac:dyDescent="0.25">
      <c r="A18" s="48" t="s">
        <v>88</v>
      </c>
      <c r="B18" s="48" t="s">
        <v>103</v>
      </c>
      <c r="C18" s="49">
        <v>0</v>
      </c>
      <c r="D18" s="49">
        <v>0</v>
      </c>
      <c r="E18" s="49">
        <v>35000</v>
      </c>
      <c r="F18" s="49">
        <v>35000</v>
      </c>
      <c r="G18" s="50">
        <v>0</v>
      </c>
    </row>
    <row r="19" spans="1:7" ht="15.75" x14ac:dyDescent="0.25">
      <c r="A19" s="48" t="s">
        <v>88</v>
      </c>
      <c r="B19" s="48" t="s">
        <v>104</v>
      </c>
      <c r="C19" s="49">
        <v>0</v>
      </c>
      <c r="D19" s="49">
        <v>0</v>
      </c>
      <c r="E19" s="49">
        <v>6000</v>
      </c>
      <c r="F19" s="49">
        <v>6000</v>
      </c>
      <c r="G19" s="50">
        <v>0</v>
      </c>
    </row>
    <row r="20" spans="1:7" ht="15.75" x14ac:dyDescent="0.25">
      <c r="A20" s="48" t="s">
        <v>88</v>
      </c>
      <c r="B20" s="48" t="s">
        <v>105</v>
      </c>
      <c r="C20" s="49">
        <v>0</v>
      </c>
      <c r="D20" s="49">
        <v>0</v>
      </c>
      <c r="E20" s="49">
        <v>0</v>
      </c>
      <c r="F20" s="49">
        <v>0</v>
      </c>
      <c r="G20" s="50">
        <v>0</v>
      </c>
    </row>
    <row r="21" spans="1:7" ht="15.75" x14ac:dyDescent="0.25">
      <c r="A21" s="48" t="s">
        <v>88</v>
      </c>
      <c r="B21" s="48" t="s">
        <v>106</v>
      </c>
      <c r="C21" s="49">
        <v>0</v>
      </c>
      <c r="D21" s="49">
        <v>0</v>
      </c>
      <c r="E21" s="49">
        <v>8970</v>
      </c>
      <c r="F21" s="49">
        <v>8970</v>
      </c>
      <c r="G21" s="50">
        <v>0</v>
      </c>
    </row>
    <row r="22" spans="1:7" ht="15.75" x14ac:dyDescent="0.25">
      <c r="A22" s="48" t="s">
        <v>88</v>
      </c>
      <c r="B22" s="48" t="s">
        <v>107</v>
      </c>
      <c r="C22" s="49">
        <v>0</v>
      </c>
      <c r="D22" s="49">
        <v>0</v>
      </c>
      <c r="E22" s="49">
        <v>0</v>
      </c>
      <c r="F22" s="49">
        <v>0</v>
      </c>
      <c r="G22" s="50">
        <v>0</v>
      </c>
    </row>
    <row r="23" spans="1:7" ht="15.75" x14ac:dyDescent="0.25">
      <c r="A23" s="48" t="s">
        <v>88</v>
      </c>
      <c r="B23" s="48" t="s">
        <v>108</v>
      </c>
      <c r="C23" s="49">
        <v>0</v>
      </c>
      <c r="D23" s="49">
        <v>0</v>
      </c>
      <c r="E23" s="49">
        <v>0</v>
      </c>
      <c r="F23" s="49">
        <v>0</v>
      </c>
      <c r="G23" s="50">
        <v>0</v>
      </c>
    </row>
    <row r="24" spans="1:7" ht="15.75" x14ac:dyDescent="0.25">
      <c r="A24" s="48" t="s">
        <v>88</v>
      </c>
      <c r="B24" s="48" t="s">
        <v>109</v>
      </c>
      <c r="C24" s="49">
        <v>0</v>
      </c>
      <c r="D24" s="49">
        <v>0</v>
      </c>
      <c r="E24" s="49">
        <v>0</v>
      </c>
      <c r="F24" s="49">
        <v>0</v>
      </c>
      <c r="G24" s="50">
        <v>0</v>
      </c>
    </row>
    <row r="25" spans="1:7" ht="15.75" x14ac:dyDescent="0.25">
      <c r="A25" s="48" t="s">
        <v>88</v>
      </c>
      <c r="B25" s="48" t="s">
        <v>110</v>
      </c>
      <c r="C25" s="49">
        <v>0</v>
      </c>
      <c r="D25" s="49">
        <v>0</v>
      </c>
      <c r="E25" s="49">
        <v>0</v>
      </c>
      <c r="F25" s="49">
        <v>0</v>
      </c>
      <c r="G25" s="50">
        <v>0</v>
      </c>
    </row>
    <row r="26" spans="1:7" ht="15.75" x14ac:dyDescent="0.25">
      <c r="A26" s="53" t="s">
        <v>111</v>
      </c>
      <c r="B26" s="53" t="s">
        <v>88</v>
      </c>
      <c r="C26" s="54">
        <v>1063299</v>
      </c>
      <c r="D26" s="54">
        <v>0</v>
      </c>
      <c r="E26" s="54">
        <v>-378719</v>
      </c>
      <c r="F26" s="54">
        <v>684580</v>
      </c>
      <c r="G26" s="54">
        <v>64.38</v>
      </c>
    </row>
    <row r="27" spans="1:7" ht="15.75" x14ac:dyDescent="0.25">
      <c r="A27" s="44" t="s">
        <v>88</v>
      </c>
      <c r="B27" s="44" t="s">
        <v>75</v>
      </c>
      <c r="C27" s="45">
        <v>105067</v>
      </c>
      <c r="D27" s="45">
        <v>0</v>
      </c>
      <c r="E27" s="45">
        <v>-8200</v>
      </c>
      <c r="F27" s="45">
        <v>96867</v>
      </c>
      <c r="G27" s="45">
        <v>92.2</v>
      </c>
    </row>
    <row r="28" spans="1:7" ht="15.75" x14ac:dyDescent="0.25">
      <c r="A28" s="46" t="s">
        <v>88</v>
      </c>
      <c r="B28" s="46" t="s">
        <v>89</v>
      </c>
      <c r="C28" s="47">
        <v>105067</v>
      </c>
      <c r="D28" s="47">
        <v>0</v>
      </c>
      <c r="E28" s="47">
        <v>-8200</v>
      </c>
      <c r="F28" s="47">
        <v>96867</v>
      </c>
      <c r="G28" s="47">
        <v>92.2</v>
      </c>
    </row>
    <row r="29" spans="1:7" ht="15.75" x14ac:dyDescent="0.25">
      <c r="A29" s="48" t="s">
        <v>88</v>
      </c>
      <c r="B29" s="48" t="s">
        <v>94</v>
      </c>
      <c r="C29" s="49">
        <v>18529</v>
      </c>
      <c r="D29" s="49">
        <v>0</v>
      </c>
      <c r="E29" s="49">
        <v>2996</v>
      </c>
      <c r="F29" s="49">
        <v>21525</v>
      </c>
      <c r="G29" s="49">
        <v>116.17</v>
      </c>
    </row>
    <row r="30" spans="1:7" ht="15.75" x14ac:dyDescent="0.25">
      <c r="A30" s="48" t="s">
        <v>88</v>
      </c>
      <c r="B30" s="48" t="s">
        <v>95</v>
      </c>
      <c r="C30" s="49">
        <v>700</v>
      </c>
      <c r="D30" s="49">
        <v>0</v>
      </c>
      <c r="E30" s="49">
        <v>0</v>
      </c>
      <c r="F30" s="49">
        <v>700</v>
      </c>
      <c r="G30" s="49">
        <v>100</v>
      </c>
    </row>
    <row r="31" spans="1:7" ht="15.75" x14ac:dyDescent="0.25">
      <c r="A31" s="48" t="s">
        <v>88</v>
      </c>
      <c r="B31" s="48" t="s">
        <v>96</v>
      </c>
      <c r="C31" s="49">
        <v>3057</v>
      </c>
      <c r="D31" s="49">
        <v>0</v>
      </c>
      <c r="E31" s="49">
        <v>495</v>
      </c>
      <c r="F31" s="49">
        <v>3552</v>
      </c>
      <c r="G31" s="49">
        <v>116.19</v>
      </c>
    </row>
    <row r="32" spans="1:7" ht="15.75" x14ac:dyDescent="0.25">
      <c r="A32" s="48" t="s">
        <v>88</v>
      </c>
      <c r="B32" s="48" t="s">
        <v>112</v>
      </c>
      <c r="C32" s="49">
        <v>5000</v>
      </c>
      <c r="D32" s="49">
        <v>0</v>
      </c>
      <c r="E32" s="49">
        <v>-2000</v>
      </c>
      <c r="F32" s="49">
        <v>3000</v>
      </c>
      <c r="G32" s="49">
        <v>60</v>
      </c>
    </row>
    <row r="33" spans="1:7" ht="15.75" x14ac:dyDescent="0.25">
      <c r="A33" s="48" t="s">
        <v>88</v>
      </c>
      <c r="B33" s="48" t="s">
        <v>97</v>
      </c>
      <c r="C33" s="49">
        <v>1800</v>
      </c>
      <c r="D33" s="49">
        <v>0</v>
      </c>
      <c r="E33" s="49">
        <v>-369</v>
      </c>
      <c r="F33" s="49">
        <v>1431</v>
      </c>
      <c r="G33" s="49">
        <v>79.5</v>
      </c>
    </row>
    <row r="34" spans="1:7" ht="15.75" x14ac:dyDescent="0.25">
      <c r="A34" s="48" t="s">
        <v>88</v>
      </c>
      <c r="B34" s="48" t="s">
        <v>98</v>
      </c>
      <c r="C34" s="49">
        <v>3000</v>
      </c>
      <c r="D34" s="49">
        <v>0</v>
      </c>
      <c r="E34" s="49">
        <v>0</v>
      </c>
      <c r="F34" s="49">
        <v>3000</v>
      </c>
      <c r="G34" s="49">
        <v>100</v>
      </c>
    </row>
    <row r="35" spans="1:7" ht="15.75" x14ac:dyDescent="0.25">
      <c r="A35" s="48" t="s">
        <v>88</v>
      </c>
      <c r="B35" s="48" t="s">
        <v>113</v>
      </c>
      <c r="C35" s="49">
        <v>0</v>
      </c>
      <c r="D35" s="49">
        <v>0</v>
      </c>
      <c r="E35" s="49">
        <v>0</v>
      </c>
      <c r="F35" s="49">
        <v>0</v>
      </c>
      <c r="G35" s="50">
        <v>0</v>
      </c>
    </row>
    <row r="36" spans="1:7" ht="15.75" x14ac:dyDescent="0.25">
      <c r="A36" s="48" t="s">
        <v>88</v>
      </c>
      <c r="B36" s="48" t="s">
        <v>114</v>
      </c>
      <c r="C36" s="49">
        <v>3000</v>
      </c>
      <c r="D36" s="49">
        <v>0</v>
      </c>
      <c r="E36" s="49">
        <v>-2000</v>
      </c>
      <c r="F36" s="49">
        <v>1000</v>
      </c>
      <c r="G36" s="49">
        <v>33.33</v>
      </c>
    </row>
    <row r="37" spans="1:7" ht="15.75" x14ac:dyDescent="0.25">
      <c r="A37" s="48" t="s">
        <v>88</v>
      </c>
      <c r="B37" s="48" t="s">
        <v>90</v>
      </c>
      <c r="C37" s="49">
        <v>9429</v>
      </c>
      <c r="D37" s="49">
        <v>0</v>
      </c>
      <c r="E37" s="49">
        <v>-4429</v>
      </c>
      <c r="F37" s="49">
        <v>5000</v>
      </c>
      <c r="G37" s="49">
        <v>53.03</v>
      </c>
    </row>
    <row r="38" spans="1:7" ht="15.75" x14ac:dyDescent="0.25">
      <c r="A38" s="48" t="s">
        <v>88</v>
      </c>
      <c r="B38" s="48" t="s">
        <v>99</v>
      </c>
      <c r="C38" s="49">
        <v>4000</v>
      </c>
      <c r="D38" s="49">
        <v>0</v>
      </c>
      <c r="E38" s="49">
        <v>1000</v>
      </c>
      <c r="F38" s="49">
        <v>5000</v>
      </c>
      <c r="G38" s="49">
        <v>125</v>
      </c>
    </row>
    <row r="39" spans="1:7" ht="15.75" x14ac:dyDescent="0.25">
      <c r="A39" s="48" t="s">
        <v>88</v>
      </c>
      <c r="B39" s="48" t="s">
        <v>100</v>
      </c>
      <c r="C39" s="49">
        <v>5000</v>
      </c>
      <c r="D39" s="49">
        <v>0</v>
      </c>
      <c r="E39" s="49">
        <v>-3000</v>
      </c>
      <c r="F39" s="49">
        <v>2000</v>
      </c>
      <c r="G39" s="49">
        <v>40</v>
      </c>
    </row>
    <row r="40" spans="1:7" ht="15.75" x14ac:dyDescent="0.25">
      <c r="A40" s="48" t="s">
        <v>88</v>
      </c>
      <c r="B40" s="48" t="s">
        <v>101</v>
      </c>
      <c r="C40" s="49">
        <v>2000</v>
      </c>
      <c r="D40" s="49">
        <v>0</v>
      </c>
      <c r="E40" s="49">
        <v>1000</v>
      </c>
      <c r="F40" s="49">
        <v>3000</v>
      </c>
      <c r="G40" s="49">
        <v>150</v>
      </c>
    </row>
    <row r="41" spans="1:7" ht="15.75" x14ac:dyDescent="0.25">
      <c r="A41" s="48" t="s">
        <v>88</v>
      </c>
      <c r="B41" s="48" t="s">
        <v>115</v>
      </c>
      <c r="C41" s="49">
        <v>2000</v>
      </c>
      <c r="D41" s="49">
        <v>0</v>
      </c>
      <c r="E41" s="49">
        <v>-1500</v>
      </c>
      <c r="F41" s="49">
        <v>500</v>
      </c>
      <c r="G41" s="49">
        <v>25</v>
      </c>
    </row>
    <row r="42" spans="1:7" ht="15.75" x14ac:dyDescent="0.25">
      <c r="A42" s="48" t="s">
        <v>88</v>
      </c>
      <c r="B42" s="48" t="s">
        <v>116</v>
      </c>
      <c r="C42" s="49">
        <v>3000</v>
      </c>
      <c r="D42" s="49">
        <v>0</v>
      </c>
      <c r="E42" s="49">
        <v>-1500</v>
      </c>
      <c r="F42" s="49">
        <v>1500</v>
      </c>
      <c r="G42" s="49">
        <v>50</v>
      </c>
    </row>
    <row r="43" spans="1:7" ht="15.75" x14ac:dyDescent="0.25">
      <c r="A43" s="48" t="s">
        <v>88</v>
      </c>
      <c r="B43" s="48" t="s">
        <v>102</v>
      </c>
      <c r="C43" s="49">
        <v>5000</v>
      </c>
      <c r="D43" s="49">
        <v>0</v>
      </c>
      <c r="E43" s="49">
        <v>-2000</v>
      </c>
      <c r="F43" s="49">
        <v>3000</v>
      </c>
      <c r="G43" s="49">
        <v>60</v>
      </c>
    </row>
    <row r="44" spans="1:7" ht="15.75" x14ac:dyDescent="0.25">
      <c r="A44" s="48" t="s">
        <v>88</v>
      </c>
      <c r="B44" s="48" t="s">
        <v>117</v>
      </c>
      <c r="C44" s="49">
        <v>8000</v>
      </c>
      <c r="D44" s="49">
        <v>0</v>
      </c>
      <c r="E44" s="49">
        <v>0</v>
      </c>
      <c r="F44" s="49">
        <v>8000</v>
      </c>
      <c r="G44" s="49">
        <v>100</v>
      </c>
    </row>
    <row r="45" spans="1:7" ht="15.75" x14ac:dyDescent="0.25">
      <c r="A45" s="48" t="s">
        <v>88</v>
      </c>
      <c r="B45" s="48" t="s">
        <v>103</v>
      </c>
      <c r="C45" s="49">
        <v>600</v>
      </c>
      <c r="D45" s="49">
        <v>0</v>
      </c>
      <c r="E45" s="49">
        <v>2400</v>
      </c>
      <c r="F45" s="49">
        <v>3000</v>
      </c>
      <c r="G45" s="49">
        <v>500</v>
      </c>
    </row>
    <row r="46" spans="1:7" ht="15.75" x14ac:dyDescent="0.25">
      <c r="A46" s="48" t="s">
        <v>88</v>
      </c>
      <c r="B46" s="48" t="s">
        <v>118</v>
      </c>
      <c r="C46" s="49">
        <v>1200</v>
      </c>
      <c r="D46" s="49">
        <v>0</v>
      </c>
      <c r="E46" s="49">
        <v>1300</v>
      </c>
      <c r="F46" s="49">
        <v>2500</v>
      </c>
      <c r="G46" s="49">
        <v>208.33</v>
      </c>
    </row>
    <row r="47" spans="1:7" ht="15.75" x14ac:dyDescent="0.25">
      <c r="A47" s="48" t="s">
        <v>88</v>
      </c>
      <c r="B47" s="48" t="s">
        <v>119</v>
      </c>
      <c r="C47" s="49">
        <v>500</v>
      </c>
      <c r="D47" s="49">
        <v>0</v>
      </c>
      <c r="E47" s="49">
        <v>1307</v>
      </c>
      <c r="F47" s="49">
        <v>1807</v>
      </c>
      <c r="G47" s="49">
        <v>361.4</v>
      </c>
    </row>
    <row r="48" spans="1:7" ht="15.75" x14ac:dyDescent="0.25">
      <c r="A48" s="48" t="s">
        <v>88</v>
      </c>
      <c r="B48" s="48" t="s">
        <v>104</v>
      </c>
      <c r="C48" s="49">
        <v>11400</v>
      </c>
      <c r="D48" s="49">
        <v>0</v>
      </c>
      <c r="E48" s="49">
        <v>0</v>
      </c>
      <c r="F48" s="49">
        <v>11400</v>
      </c>
      <c r="G48" s="49">
        <v>100</v>
      </c>
    </row>
    <row r="49" spans="1:7" ht="15.75" x14ac:dyDescent="0.25">
      <c r="A49" s="48" t="s">
        <v>88</v>
      </c>
      <c r="B49" s="48" t="s">
        <v>105</v>
      </c>
      <c r="C49" s="49">
        <v>2000</v>
      </c>
      <c r="D49" s="49">
        <v>0</v>
      </c>
      <c r="E49" s="49">
        <v>500</v>
      </c>
      <c r="F49" s="49">
        <v>2500</v>
      </c>
      <c r="G49" s="49">
        <v>125</v>
      </c>
    </row>
    <row r="50" spans="1:7" ht="15.75" x14ac:dyDescent="0.25">
      <c r="A50" s="48" t="s">
        <v>88</v>
      </c>
      <c r="B50" s="48" t="s">
        <v>120</v>
      </c>
      <c r="C50" s="49">
        <v>3000</v>
      </c>
      <c r="D50" s="49">
        <v>0</v>
      </c>
      <c r="E50" s="49">
        <v>0</v>
      </c>
      <c r="F50" s="49">
        <v>3000</v>
      </c>
      <c r="G50" s="49">
        <v>100</v>
      </c>
    </row>
    <row r="51" spans="1:7" ht="15.75" x14ac:dyDescent="0.25">
      <c r="A51" s="48" t="s">
        <v>88</v>
      </c>
      <c r="B51" s="48" t="s">
        <v>121</v>
      </c>
      <c r="C51" s="49">
        <v>600</v>
      </c>
      <c r="D51" s="49">
        <v>0</v>
      </c>
      <c r="E51" s="49">
        <v>400</v>
      </c>
      <c r="F51" s="49">
        <v>1000</v>
      </c>
      <c r="G51" s="49">
        <v>166.67</v>
      </c>
    </row>
    <row r="52" spans="1:7" ht="15.75" x14ac:dyDescent="0.25">
      <c r="A52" s="48" t="s">
        <v>88</v>
      </c>
      <c r="B52" s="48" t="s">
        <v>122</v>
      </c>
      <c r="C52" s="49">
        <v>1000</v>
      </c>
      <c r="D52" s="49">
        <v>0</v>
      </c>
      <c r="E52" s="49">
        <v>0</v>
      </c>
      <c r="F52" s="49">
        <v>1000</v>
      </c>
      <c r="G52" s="49">
        <v>100</v>
      </c>
    </row>
    <row r="53" spans="1:7" ht="15.75" x14ac:dyDescent="0.25">
      <c r="A53" s="48" t="s">
        <v>88</v>
      </c>
      <c r="B53" s="48" t="s">
        <v>123</v>
      </c>
      <c r="C53" s="49">
        <v>3500</v>
      </c>
      <c r="D53" s="49">
        <v>0</v>
      </c>
      <c r="E53" s="49">
        <v>0</v>
      </c>
      <c r="F53" s="49">
        <v>3500</v>
      </c>
      <c r="G53" s="49">
        <v>100</v>
      </c>
    </row>
    <row r="54" spans="1:7" ht="15.75" x14ac:dyDescent="0.25">
      <c r="A54" s="48" t="s">
        <v>88</v>
      </c>
      <c r="B54" s="48" t="s">
        <v>124</v>
      </c>
      <c r="C54" s="49">
        <v>500</v>
      </c>
      <c r="D54" s="49">
        <v>0</v>
      </c>
      <c r="E54" s="49">
        <v>-450</v>
      </c>
      <c r="F54" s="49">
        <v>50</v>
      </c>
      <c r="G54" s="49">
        <v>10</v>
      </c>
    </row>
    <row r="55" spans="1:7" ht="15.75" x14ac:dyDescent="0.25">
      <c r="A55" s="48" t="s">
        <v>88</v>
      </c>
      <c r="B55" s="48" t="s">
        <v>125</v>
      </c>
      <c r="C55" s="49">
        <v>3000</v>
      </c>
      <c r="D55" s="49">
        <v>0</v>
      </c>
      <c r="E55" s="49">
        <v>0</v>
      </c>
      <c r="F55" s="49">
        <v>3000</v>
      </c>
      <c r="G55" s="49">
        <v>100</v>
      </c>
    </row>
    <row r="56" spans="1:7" ht="15.75" x14ac:dyDescent="0.25">
      <c r="A56" s="48" t="s">
        <v>88</v>
      </c>
      <c r="B56" s="48" t="s">
        <v>126</v>
      </c>
      <c r="C56" s="49">
        <v>0</v>
      </c>
      <c r="D56" s="49">
        <v>0</v>
      </c>
      <c r="E56" s="49">
        <v>0</v>
      </c>
      <c r="F56" s="49">
        <v>0</v>
      </c>
      <c r="G56" s="50">
        <v>0</v>
      </c>
    </row>
    <row r="57" spans="1:7" ht="15.75" x14ac:dyDescent="0.25">
      <c r="A57" s="48" t="s">
        <v>88</v>
      </c>
      <c r="B57" s="48" t="s">
        <v>127</v>
      </c>
      <c r="C57" s="49">
        <v>1900</v>
      </c>
      <c r="D57" s="49">
        <v>0</v>
      </c>
      <c r="E57" s="49">
        <v>0</v>
      </c>
      <c r="F57" s="49">
        <v>1900</v>
      </c>
      <c r="G57" s="49">
        <v>100</v>
      </c>
    </row>
    <row r="58" spans="1:7" ht="15.75" x14ac:dyDescent="0.25">
      <c r="A58" s="48" t="s">
        <v>88</v>
      </c>
      <c r="B58" s="48" t="s">
        <v>128</v>
      </c>
      <c r="C58" s="49">
        <v>1</v>
      </c>
      <c r="D58" s="49">
        <v>0</v>
      </c>
      <c r="E58" s="49">
        <v>-1</v>
      </c>
      <c r="F58" s="49">
        <v>0</v>
      </c>
      <c r="G58" s="49">
        <v>0</v>
      </c>
    </row>
    <row r="59" spans="1:7" ht="15.75" x14ac:dyDescent="0.25">
      <c r="A59" s="48" t="s">
        <v>88</v>
      </c>
      <c r="B59" s="48" t="s">
        <v>129</v>
      </c>
      <c r="C59" s="49">
        <v>1</v>
      </c>
      <c r="D59" s="49">
        <v>0</v>
      </c>
      <c r="E59" s="49">
        <v>1</v>
      </c>
      <c r="F59" s="49">
        <v>2</v>
      </c>
      <c r="G59" s="49">
        <v>200</v>
      </c>
    </row>
    <row r="60" spans="1:7" ht="15.75" x14ac:dyDescent="0.25">
      <c r="A60" s="48" t="s">
        <v>88</v>
      </c>
      <c r="B60" s="48" t="s">
        <v>130</v>
      </c>
      <c r="C60" s="49">
        <v>500</v>
      </c>
      <c r="D60" s="49">
        <v>0</v>
      </c>
      <c r="E60" s="49">
        <v>-500</v>
      </c>
      <c r="F60" s="49">
        <v>0</v>
      </c>
      <c r="G60" s="49">
        <v>0</v>
      </c>
    </row>
    <row r="61" spans="1:7" ht="15.75" x14ac:dyDescent="0.25">
      <c r="A61" s="48" t="s">
        <v>88</v>
      </c>
      <c r="B61" s="48" t="s">
        <v>107</v>
      </c>
      <c r="C61" s="49">
        <v>1000</v>
      </c>
      <c r="D61" s="49">
        <v>0</v>
      </c>
      <c r="E61" s="49">
        <v>-1000</v>
      </c>
      <c r="F61" s="49">
        <v>0</v>
      </c>
      <c r="G61" s="49">
        <v>0</v>
      </c>
    </row>
    <row r="62" spans="1:7" ht="15.75" x14ac:dyDescent="0.25">
      <c r="A62" s="48" t="s">
        <v>88</v>
      </c>
      <c r="B62" s="48" t="s">
        <v>108</v>
      </c>
      <c r="C62" s="49">
        <v>100</v>
      </c>
      <c r="D62" s="49">
        <v>0</v>
      </c>
      <c r="E62" s="49">
        <v>-100</v>
      </c>
      <c r="F62" s="49">
        <v>0</v>
      </c>
      <c r="G62" s="49">
        <v>0</v>
      </c>
    </row>
    <row r="63" spans="1:7" ht="15.75" x14ac:dyDescent="0.25">
      <c r="A63" s="48" t="s">
        <v>88</v>
      </c>
      <c r="B63" s="48" t="s">
        <v>131</v>
      </c>
      <c r="C63" s="49">
        <v>500</v>
      </c>
      <c r="D63" s="49">
        <v>0</v>
      </c>
      <c r="E63" s="49">
        <v>-500</v>
      </c>
      <c r="F63" s="49">
        <v>0</v>
      </c>
      <c r="G63" s="49">
        <v>0</v>
      </c>
    </row>
    <row r="64" spans="1:7" ht="15.75" x14ac:dyDescent="0.25">
      <c r="A64" s="48" t="s">
        <v>88</v>
      </c>
      <c r="B64" s="48" t="s">
        <v>132</v>
      </c>
      <c r="C64" s="49">
        <v>100</v>
      </c>
      <c r="D64" s="49">
        <v>0</v>
      </c>
      <c r="E64" s="49">
        <v>-100</v>
      </c>
      <c r="F64" s="49">
        <v>0</v>
      </c>
      <c r="G64" s="49">
        <v>0</v>
      </c>
    </row>
    <row r="65" spans="1:7" ht="15.75" x14ac:dyDescent="0.25">
      <c r="A65" s="48" t="s">
        <v>88</v>
      </c>
      <c r="B65" s="48" t="s">
        <v>133</v>
      </c>
      <c r="C65" s="49">
        <v>0</v>
      </c>
      <c r="D65" s="49">
        <v>0</v>
      </c>
      <c r="E65" s="49">
        <v>0</v>
      </c>
      <c r="F65" s="49">
        <v>0</v>
      </c>
      <c r="G65" s="50">
        <v>0</v>
      </c>
    </row>
    <row r="66" spans="1:7" ht="15.75" x14ac:dyDescent="0.25">
      <c r="A66" s="48" t="s">
        <v>88</v>
      </c>
      <c r="B66" s="48" t="s">
        <v>109</v>
      </c>
      <c r="C66" s="49">
        <v>100</v>
      </c>
      <c r="D66" s="49">
        <v>0</v>
      </c>
      <c r="E66" s="49">
        <v>-100</v>
      </c>
      <c r="F66" s="49">
        <v>0</v>
      </c>
      <c r="G66" s="49">
        <v>0</v>
      </c>
    </row>
    <row r="67" spans="1:7" ht="15.75" x14ac:dyDescent="0.25">
      <c r="A67" s="48" t="s">
        <v>88</v>
      </c>
      <c r="B67" s="48" t="s">
        <v>134</v>
      </c>
      <c r="C67" s="49">
        <v>0</v>
      </c>
      <c r="D67" s="49">
        <v>0</v>
      </c>
      <c r="E67" s="49">
        <v>0</v>
      </c>
      <c r="F67" s="49">
        <v>0</v>
      </c>
      <c r="G67" s="49">
        <v>0</v>
      </c>
    </row>
    <row r="68" spans="1:7" ht="15.75" x14ac:dyDescent="0.25">
      <c r="A68" s="48" t="s">
        <v>88</v>
      </c>
      <c r="B68" s="48" t="s">
        <v>135</v>
      </c>
      <c r="C68" s="49">
        <v>0</v>
      </c>
      <c r="D68" s="49">
        <v>0</v>
      </c>
      <c r="E68" s="49">
        <v>0</v>
      </c>
      <c r="F68" s="49">
        <v>0</v>
      </c>
      <c r="G68" s="49">
        <v>0</v>
      </c>
    </row>
    <row r="69" spans="1:7" ht="15.75" x14ac:dyDescent="0.25">
      <c r="A69" s="48" t="s">
        <v>88</v>
      </c>
      <c r="B69" s="48" t="s">
        <v>110</v>
      </c>
      <c r="C69" s="49">
        <v>50</v>
      </c>
      <c r="D69" s="49">
        <v>0</v>
      </c>
      <c r="E69" s="49">
        <v>-50</v>
      </c>
      <c r="F69" s="49">
        <v>0</v>
      </c>
      <c r="G69" s="49">
        <v>0</v>
      </c>
    </row>
    <row r="70" spans="1:7" ht="15.75" x14ac:dyDescent="0.25">
      <c r="A70" s="44" t="s">
        <v>88</v>
      </c>
      <c r="B70" s="44" t="s">
        <v>77</v>
      </c>
      <c r="C70" s="45">
        <v>184939</v>
      </c>
      <c r="D70" s="45">
        <v>0</v>
      </c>
      <c r="E70" s="45">
        <v>-15386</v>
      </c>
      <c r="F70" s="45">
        <v>169553</v>
      </c>
      <c r="G70" s="45">
        <v>91.68</v>
      </c>
    </row>
    <row r="71" spans="1:7" ht="15.75" x14ac:dyDescent="0.25">
      <c r="A71" s="46" t="s">
        <v>88</v>
      </c>
      <c r="B71" s="46" t="s">
        <v>136</v>
      </c>
      <c r="C71" s="47">
        <v>184939</v>
      </c>
      <c r="D71" s="47">
        <v>0</v>
      </c>
      <c r="E71" s="47">
        <v>-15386</v>
      </c>
      <c r="F71" s="47">
        <v>169553</v>
      </c>
      <c r="G71" s="47">
        <v>91.68</v>
      </c>
    </row>
    <row r="72" spans="1:7" ht="15.75" x14ac:dyDescent="0.25">
      <c r="A72" s="48" t="s">
        <v>88</v>
      </c>
      <c r="B72" s="48" t="s">
        <v>94</v>
      </c>
      <c r="C72" s="49">
        <v>46879</v>
      </c>
      <c r="D72" s="49">
        <v>0</v>
      </c>
      <c r="E72" s="49">
        <v>6055</v>
      </c>
      <c r="F72" s="49">
        <v>52934</v>
      </c>
      <c r="G72" s="49">
        <v>112.92</v>
      </c>
    </row>
    <row r="73" spans="1:7" ht="15.75" x14ac:dyDescent="0.25">
      <c r="A73" s="48" t="s">
        <v>88</v>
      </c>
      <c r="B73" s="48" t="s">
        <v>95</v>
      </c>
      <c r="C73" s="49">
        <v>1200</v>
      </c>
      <c r="D73" s="49">
        <v>0</v>
      </c>
      <c r="E73" s="49">
        <v>340</v>
      </c>
      <c r="F73" s="49">
        <v>1540</v>
      </c>
      <c r="G73" s="49">
        <v>128.33000000000001</v>
      </c>
    </row>
    <row r="74" spans="1:7" ht="15.75" x14ac:dyDescent="0.25">
      <c r="A74" s="48" t="s">
        <v>88</v>
      </c>
      <c r="B74" s="48" t="s">
        <v>137</v>
      </c>
      <c r="C74" s="49">
        <v>356</v>
      </c>
      <c r="D74" s="49">
        <v>0</v>
      </c>
      <c r="E74" s="49">
        <v>-356</v>
      </c>
      <c r="F74" s="49">
        <v>0</v>
      </c>
      <c r="G74" s="49">
        <v>0</v>
      </c>
    </row>
    <row r="75" spans="1:7" ht="15.75" x14ac:dyDescent="0.25">
      <c r="A75" s="48" t="s">
        <v>88</v>
      </c>
      <c r="B75" s="48" t="s">
        <v>96</v>
      </c>
      <c r="C75" s="49">
        <v>7735</v>
      </c>
      <c r="D75" s="49">
        <v>0</v>
      </c>
      <c r="E75" s="49">
        <v>999</v>
      </c>
      <c r="F75" s="49">
        <v>8734</v>
      </c>
      <c r="G75" s="49">
        <v>112.92</v>
      </c>
    </row>
    <row r="76" spans="1:7" ht="15.75" x14ac:dyDescent="0.25">
      <c r="A76" s="48" t="s">
        <v>88</v>
      </c>
      <c r="B76" s="48" t="s">
        <v>112</v>
      </c>
      <c r="C76" s="49">
        <v>1000</v>
      </c>
      <c r="D76" s="49">
        <v>0</v>
      </c>
      <c r="E76" s="49">
        <v>-300</v>
      </c>
      <c r="F76" s="49">
        <v>700</v>
      </c>
      <c r="G76" s="49">
        <v>70</v>
      </c>
    </row>
    <row r="77" spans="1:7" ht="15.75" x14ac:dyDescent="0.25">
      <c r="A77" s="48" t="s">
        <v>88</v>
      </c>
      <c r="B77" s="48" t="s">
        <v>97</v>
      </c>
      <c r="C77" s="49">
        <v>4184</v>
      </c>
      <c r="D77" s="49">
        <v>0</v>
      </c>
      <c r="E77" s="49">
        <v>-515</v>
      </c>
      <c r="F77" s="49">
        <v>3669</v>
      </c>
      <c r="G77" s="49">
        <v>87.69</v>
      </c>
    </row>
    <row r="78" spans="1:7" ht="15.75" x14ac:dyDescent="0.25">
      <c r="A78" s="48" t="s">
        <v>88</v>
      </c>
      <c r="B78" s="48" t="s">
        <v>98</v>
      </c>
      <c r="C78" s="49">
        <v>500</v>
      </c>
      <c r="D78" s="49">
        <v>0</v>
      </c>
      <c r="E78" s="49">
        <v>500</v>
      </c>
      <c r="F78" s="49">
        <v>1000</v>
      </c>
      <c r="G78" s="49">
        <v>200</v>
      </c>
    </row>
    <row r="79" spans="1:7" ht="15.75" x14ac:dyDescent="0.25">
      <c r="A79" s="48" t="s">
        <v>88</v>
      </c>
      <c r="B79" s="48" t="s">
        <v>114</v>
      </c>
      <c r="C79" s="49">
        <v>2000</v>
      </c>
      <c r="D79" s="49">
        <v>0</v>
      </c>
      <c r="E79" s="49">
        <v>-300</v>
      </c>
      <c r="F79" s="49">
        <v>1700</v>
      </c>
      <c r="G79" s="49">
        <v>85</v>
      </c>
    </row>
    <row r="80" spans="1:7" ht="15.75" x14ac:dyDescent="0.25">
      <c r="A80" s="48" t="s">
        <v>88</v>
      </c>
      <c r="B80" s="48" t="s">
        <v>90</v>
      </c>
      <c r="C80" s="49">
        <v>1000</v>
      </c>
      <c r="D80" s="49">
        <v>0</v>
      </c>
      <c r="E80" s="49">
        <v>11000</v>
      </c>
      <c r="F80" s="49">
        <v>12000</v>
      </c>
      <c r="G80" s="49">
        <v>1200</v>
      </c>
    </row>
    <row r="81" spans="1:7" ht="15.75" x14ac:dyDescent="0.25">
      <c r="A81" s="48" t="s">
        <v>88</v>
      </c>
      <c r="B81" s="48" t="s">
        <v>99</v>
      </c>
      <c r="C81" s="49">
        <v>1000</v>
      </c>
      <c r="D81" s="49">
        <v>0</v>
      </c>
      <c r="E81" s="49">
        <v>5000</v>
      </c>
      <c r="F81" s="49">
        <v>6000</v>
      </c>
      <c r="G81" s="49">
        <v>600</v>
      </c>
    </row>
    <row r="82" spans="1:7" ht="15.75" x14ac:dyDescent="0.25">
      <c r="A82" s="48" t="s">
        <v>88</v>
      </c>
      <c r="B82" s="48" t="s">
        <v>100</v>
      </c>
      <c r="C82" s="49">
        <v>2000</v>
      </c>
      <c r="D82" s="49">
        <v>0</v>
      </c>
      <c r="E82" s="49">
        <v>0</v>
      </c>
      <c r="F82" s="49">
        <v>2000</v>
      </c>
      <c r="G82" s="49">
        <v>100</v>
      </c>
    </row>
    <row r="83" spans="1:7" ht="15.75" x14ac:dyDescent="0.25">
      <c r="A83" s="48" t="s">
        <v>88</v>
      </c>
      <c r="B83" s="48" t="s">
        <v>101</v>
      </c>
      <c r="C83" s="49">
        <v>1500</v>
      </c>
      <c r="D83" s="49">
        <v>0</v>
      </c>
      <c r="E83" s="49">
        <v>500</v>
      </c>
      <c r="F83" s="49">
        <v>2000</v>
      </c>
      <c r="G83" s="49">
        <v>133.33000000000001</v>
      </c>
    </row>
    <row r="84" spans="1:7" ht="15.75" x14ac:dyDescent="0.25">
      <c r="A84" s="48" t="s">
        <v>88</v>
      </c>
      <c r="B84" s="48" t="s">
        <v>115</v>
      </c>
      <c r="C84" s="49">
        <v>1500</v>
      </c>
      <c r="D84" s="49">
        <v>0</v>
      </c>
      <c r="E84" s="49">
        <v>0</v>
      </c>
      <c r="F84" s="49">
        <v>1500</v>
      </c>
      <c r="G84" s="49">
        <v>100</v>
      </c>
    </row>
    <row r="85" spans="1:7" ht="15.75" x14ac:dyDescent="0.25">
      <c r="A85" s="48" t="s">
        <v>88</v>
      </c>
      <c r="B85" s="48" t="s">
        <v>116</v>
      </c>
      <c r="C85" s="49">
        <v>500</v>
      </c>
      <c r="D85" s="49">
        <v>0</v>
      </c>
      <c r="E85" s="49">
        <v>600</v>
      </c>
      <c r="F85" s="49">
        <v>1100</v>
      </c>
      <c r="G85" s="49">
        <v>220</v>
      </c>
    </row>
    <row r="86" spans="1:7" ht="15.75" x14ac:dyDescent="0.25">
      <c r="A86" s="48" t="s">
        <v>88</v>
      </c>
      <c r="B86" s="48" t="s">
        <v>102</v>
      </c>
      <c r="C86" s="49">
        <v>4000</v>
      </c>
      <c r="D86" s="49">
        <v>0</v>
      </c>
      <c r="E86" s="49">
        <v>-3300</v>
      </c>
      <c r="F86" s="49">
        <v>700</v>
      </c>
      <c r="G86" s="49">
        <v>17.5</v>
      </c>
    </row>
    <row r="87" spans="1:7" ht="15.75" x14ac:dyDescent="0.25">
      <c r="A87" s="48" t="s">
        <v>88</v>
      </c>
      <c r="B87" s="48" t="s">
        <v>117</v>
      </c>
      <c r="C87" s="49">
        <v>10000</v>
      </c>
      <c r="D87" s="49">
        <v>0</v>
      </c>
      <c r="E87" s="49">
        <v>-8500</v>
      </c>
      <c r="F87" s="49">
        <v>1500</v>
      </c>
      <c r="G87" s="49">
        <v>15</v>
      </c>
    </row>
    <row r="88" spans="1:7" ht="15.75" x14ac:dyDescent="0.25">
      <c r="A88" s="48" t="s">
        <v>88</v>
      </c>
      <c r="B88" s="48" t="s">
        <v>103</v>
      </c>
      <c r="C88" s="49">
        <v>16000</v>
      </c>
      <c r="D88" s="49">
        <v>0</v>
      </c>
      <c r="E88" s="49">
        <v>-5500</v>
      </c>
      <c r="F88" s="49">
        <v>10500</v>
      </c>
      <c r="G88" s="49">
        <v>65.63</v>
      </c>
    </row>
    <row r="89" spans="1:7" ht="15.75" x14ac:dyDescent="0.25">
      <c r="A89" s="48" t="s">
        <v>88</v>
      </c>
      <c r="B89" s="48" t="s">
        <v>118</v>
      </c>
      <c r="C89" s="49">
        <v>2300</v>
      </c>
      <c r="D89" s="49">
        <v>0</v>
      </c>
      <c r="E89" s="49">
        <v>700</v>
      </c>
      <c r="F89" s="49">
        <v>3000</v>
      </c>
      <c r="G89" s="49">
        <v>130.43</v>
      </c>
    </row>
    <row r="90" spans="1:7" ht="15.75" x14ac:dyDescent="0.25">
      <c r="A90" s="48" t="s">
        <v>88</v>
      </c>
      <c r="B90" s="48" t="s">
        <v>119</v>
      </c>
      <c r="C90" s="49">
        <v>1700</v>
      </c>
      <c r="D90" s="49">
        <v>0</v>
      </c>
      <c r="E90" s="49">
        <v>-1200</v>
      </c>
      <c r="F90" s="49">
        <v>500</v>
      </c>
      <c r="G90" s="49">
        <v>29.41</v>
      </c>
    </row>
    <row r="91" spans="1:7" ht="15.75" x14ac:dyDescent="0.25">
      <c r="A91" s="48" t="s">
        <v>88</v>
      </c>
      <c r="B91" s="48" t="s">
        <v>104</v>
      </c>
      <c r="C91" s="49">
        <v>6873</v>
      </c>
      <c r="D91" s="49">
        <v>0</v>
      </c>
      <c r="E91" s="49">
        <v>127</v>
      </c>
      <c r="F91" s="49">
        <v>7000</v>
      </c>
      <c r="G91" s="49">
        <v>101.85</v>
      </c>
    </row>
    <row r="92" spans="1:7" ht="15.75" x14ac:dyDescent="0.25">
      <c r="A92" s="48" t="s">
        <v>88</v>
      </c>
      <c r="B92" s="48" t="s">
        <v>105</v>
      </c>
      <c r="C92" s="49">
        <v>2300</v>
      </c>
      <c r="D92" s="49">
        <v>0</v>
      </c>
      <c r="E92" s="49">
        <v>-300</v>
      </c>
      <c r="F92" s="49">
        <v>2000</v>
      </c>
      <c r="G92" s="49">
        <v>86.96</v>
      </c>
    </row>
    <row r="93" spans="1:7" ht="15.75" x14ac:dyDescent="0.25">
      <c r="A93" s="48" t="s">
        <v>88</v>
      </c>
      <c r="B93" s="48" t="s">
        <v>120</v>
      </c>
      <c r="C93" s="49">
        <v>2000</v>
      </c>
      <c r="D93" s="49">
        <v>0</v>
      </c>
      <c r="E93" s="49">
        <v>-800</v>
      </c>
      <c r="F93" s="49">
        <v>1200</v>
      </c>
      <c r="G93" s="49">
        <v>60</v>
      </c>
    </row>
    <row r="94" spans="1:7" ht="15.75" x14ac:dyDescent="0.25">
      <c r="A94" s="48" t="s">
        <v>88</v>
      </c>
      <c r="B94" s="48" t="s">
        <v>121</v>
      </c>
      <c r="C94" s="49">
        <v>0</v>
      </c>
      <c r="D94" s="49">
        <v>0</v>
      </c>
      <c r="E94" s="49">
        <v>0</v>
      </c>
      <c r="F94" s="49">
        <v>0</v>
      </c>
      <c r="G94" s="50">
        <v>0</v>
      </c>
    </row>
    <row r="95" spans="1:7" ht="15.75" x14ac:dyDescent="0.25">
      <c r="A95" s="48" t="s">
        <v>88</v>
      </c>
      <c r="B95" s="48" t="s">
        <v>106</v>
      </c>
      <c r="C95" s="49">
        <v>8842</v>
      </c>
      <c r="D95" s="49">
        <v>0</v>
      </c>
      <c r="E95" s="49">
        <v>-2842</v>
      </c>
      <c r="F95" s="49">
        <v>6000</v>
      </c>
      <c r="G95" s="49">
        <v>67.86</v>
      </c>
    </row>
    <row r="96" spans="1:7" ht="15.75" x14ac:dyDescent="0.25">
      <c r="A96" s="48" t="s">
        <v>88</v>
      </c>
      <c r="B96" s="48" t="s">
        <v>122</v>
      </c>
      <c r="C96" s="49">
        <v>2000</v>
      </c>
      <c r="D96" s="49">
        <v>0</v>
      </c>
      <c r="E96" s="49">
        <v>1800</v>
      </c>
      <c r="F96" s="49">
        <v>3800</v>
      </c>
      <c r="G96" s="49">
        <v>190</v>
      </c>
    </row>
    <row r="97" spans="1:7" ht="15.75" x14ac:dyDescent="0.25">
      <c r="A97" s="48" t="s">
        <v>88</v>
      </c>
      <c r="B97" s="48" t="s">
        <v>123</v>
      </c>
      <c r="C97" s="49">
        <v>500</v>
      </c>
      <c r="D97" s="49">
        <v>0</v>
      </c>
      <c r="E97" s="49">
        <v>350</v>
      </c>
      <c r="F97" s="49">
        <v>850</v>
      </c>
      <c r="G97" s="49">
        <v>170</v>
      </c>
    </row>
    <row r="98" spans="1:7" ht="15.75" x14ac:dyDescent="0.25">
      <c r="A98" s="48" t="s">
        <v>88</v>
      </c>
      <c r="B98" s="48" t="s">
        <v>124</v>
      </c>
      <c r="C98" s="49">
        <v>50</v>
      </c>
      <c r="D98" s="49">
        <v>0</v>
      </c>
      <c r="E98" s="49">
        <v>-50</v>
      </c>
      <c r="F98" s="49">
        <v>0</v>
      </c>
      <c r="G98" s="49">
        <v>0</v>
      </c>
    </row>
    <row r="99" spans="1:7" ht="15.75" x14ac:dyDescent="0.25">
      <c r="A99" s="48" t="s">
        <v>88</v>
      </c>
      <c r="B99" s="48" t="s">
        <v>138</v>
      </c>
      <c r="C99" s="49">
        <v>3200</v>
      </c>
      <c r="D99" s="49">
        <v>0</v>
      </c>
      <c r="E99" s="49">
        <v>0</v>
      </c>
      <c r="F99" s="49">
        <v>3200</v>
      </c>
      <c r="G99" s="49">
        <v>100</v>
      </c>
    </row>
    <row r="100" spans="1:7" ht="15.75" x14ac:dyDescent="0.25">
      <c r="A100" s="48" t="s">
        <v>88</v>
      </c>
      <c r="B100" s="48" t="s">
        <v>107</v>
      </c>
      <c r="C100" s="49">
        <v>52320</v>
      </c>
      <c r="D100" s="49">
        <v>0</v>
      </c>
      <c r="E100" s="49">
        <v>-17894</v>
      </c>
      <c r="F100" s="49">
        <v>34426</v>
      </c>
      <c r="G100" s="49">
        <v>65.8</v>
      </c>
    </row>
    <row r="101" spans="1:7" ht="15.75" x14ac:dyDescent="0.25">
      <c r="A101" s="48" t="s">
        <v>88</v>
      </c>
      <c r="B101" s="48" t="s">
        <v>108</v>
      </c>
      <c r="C101" s="49">
        <v>500</v>
      </c>
      <c r="D101" s="49">
        <v>0</v>
      </c>
      <c r="E101" s="49">
        <v>-500</v>
      </c>
      <c r="F101" s="49">
        <v>0</v>
      </c>
      <c r="G101" s="49">
        <v>0</v>
      </c>
    </row>
    <row r="102" spans="1:7" ht="15.75" x14ac:dyDescent="0.25">
      <c r="A102" s="48" t="s">
        <v>88</v>
      </c>
      <c r="B102" s="48" t="s">
        <v>131</v>
      </c>
      <c r="C102" s="49">
        <v>500</v>
      </c>
      <c r="D102" s="49">
        <v>0</v>
      </c>
      <c r="E102" s="49">
        <v>-500</v>
      </c>
      <c r="F102" s="49">
        <v>0</v>
      </c>
      <c r="G102" s="49">
        <v>0</v>
      </c>
    </row>
    <row r="103" spans="1:7" ht="15.75" x14ac:dyDescent="0.25">
      <c r="A103" s="48" t="s">
        <v>88</v>
      </c>
      <c r="B103" s="48" t="s">
        <v>132</v>
      </c>
      <c r="C103" s="49">
        <v>500</v>
      </c>
      <c r="D103" s="49">
        <v>0</v>
      </c>
      <c r="E103" s="49">
        <v>-500</v>
      </c>
      <c r="F103" s="49">
        <v>0</v>
      </c>
      <c r="G103" s="49">
        <v>0</v>
      </c>
    </row>
    <row r="104" spans="1:7" ht="15.75" x14ac:dyDescent="0.25">
      <c r="A104" s="48" t="s">
        <v>88</v>
      </c>
      <c r="B104" s="48" t="s">
        <v>109</v>
      </c>
      <c r="C104" s="49">
        <v>0</v>
      </c>
      <c r="D104" s="49">
        <v>0</v>
      </c>
      <c r="E104" s="49">
        <v>0</v>
      </c>
      <c r="F104" s="49">
        <v>0</v>
      </c>
      <c r="G104" s="49">
        <v>0</v>
      </c>
    </row>
    <row r="105" spans="1:7" ht="15.75" x14ac:dyDescent="0.25">
      <c r="A105" s="48" t="s">
        <v>88</v>
      </c>
      <c r="B105" s="48" t="s">
        <v>135</v>
      </c>
      <c r="C105" s="49">
        <v>0</v>
      </c>
      <c r="D105" s="49">
        <v>0</v>
      </c>
      <c r="E105" s="49">
        <v>0</v>
      </c>
      <c r="F105" s="49">
        <v>0</v>
      </c>
      <c r="G105" s="49">
        <v>0</v>
      </c>
    </row>
    <row r="106" spans="1:7" ht="15.75" x14ac:dyDescent="0.25">
      <c r="A106" s="48" t="s">
        <v>88</v>
      </c>
      <c r="B106" s="48" t="s">
        <v>110</v>
      </c>
      <c r="C106" s="49">
        <v>0</v>
      </c>
      <c r="D106" s="49">
        <v>0</v>
      </c>
      <c r="E106" s="49">
        <v>0</v>
      </c>
      <c r="F106" s="49">
        <v>0</v>
      </c>
      <c r="G106" s="49">
        <v>0</v>
      </c>
    </row>
    <row r="107" spans="1:7" ht="15.75" x14ac:dyDescent="0.25">
      <c r="A107" s="48" t="s">
        <v>88</v>
      </c>
      <c r="B107" s="48" t="s">
        <v>139</v>
      </c>
      <c r="C107" s="49">
        <v>0</v>
      </c>
      <c r="D107" s="49">
        <v>0</v>
      </c>
      <c r="E107" s="49">
        <v>0</v>
      </c>
      <c r="F107" s="49">
        <v>0</v>
      </c>
      <c r="G107" s="49">
        <v>0</v>
      </c>
    </row>
    <row r="108" spans="1:7" ht="15.75" x14ac:dyDescent="0.25">
      <c r="A108" s="44" t="s">
        <v>88</v>
      </c>
      <c r="B108" s="44" t="s">
        <v>79</v>
      </c>
      <c r="C108" s="45">
        <v>768293</v>
      </c>
      <c r="D108" s="45">
        <v>0</v>
      </c>
      <c r="E108" s="45">
        <v>-354963</v>
      </c>
      <c r="F108" s="45">
        <v>413330</v>
      </c>
      <c r="G108" s="45">
        <v>53.8</v>
      </c>
    </row>
    <row r="109" spans="1:7" ht="15.75" x14ac:dyDescent="0.25">
      <c r="A109" s="46" t="s">
        <v>88</v>
      </c>
      <c r="B109" s="46" t="s">
        <v>140</v>
      </c>
      <c r="C109" s="47">
        <v>38124</v>
      </c>
      <c r="D109" s="47">
        <v>0</v>
      </c>
      <c r="E109" s="47">
        <v>-762</v>
      </c>
      <c r="F109" s="47">
        <v>37362</v>
      </c>
      <c r="G109" s="47">
        <v>98</v>
      </c>
    </row>
    <row r="110" spans="1:7" ht="15.75" x14ac:dyDescent="0.25">
      <c r="A110" s="48" t="s">
        <v>88</v>
      </c>
      <c r="B110" s="48" t="s">
        <v>94</v>
      </c>
      <c r="C110" s="49">
        <v>17349</v>
      </c>
      <c r="D110" s="49">
        <v>0</v>
      </c>
      <c r="E110" s="49">
        <v>299</v>
      </c>
      <c r="F110" s="49">
        <v>17648</v>
      </c>
      <c r="G110" s="49">
        <v>101.72</v>
      </c>
    </row>
    <row r="111" spans="1:7" ht="15.75" x14ac:dyDescent="0.25">
      <c r="A111" s="48" t="s">
        <v>88</v>
      </c>
      <c r="B111" s="48" t="s">
        <v>95</v>
      </c>
      <c r="C111" s="49">
        <v>560</v>
      </c>
      <c r="D111" s="49">
        <v>0</v>
      </c>
      <c r="E111" s="49">
        <v>0</v>
      </c>
      <c r="F111" s="49">
        <v>560</v>
      </c>
      <c r="G111" s="49">
        <v>100</v>
      </c>
    </row>
    <row r="112" spans="1:7" ht="15.75" x14ac:dyDescent="0.25">
      <c r="A112" s="48" t="s">
        <v>88</v>
      </c>
      <c r="B112" s="48" t="s">
        <v>96</v>
      </c>
      <c r="C112" s="49">
        <v>2863</v>
      </c>
      <c r="D112" s="49">
        <v>0</v>
      </c>
      <c r="E112" s="49">
        <v>49</v>
      </c>
      <c r="F112" s="49">
        <v>2912</v>
      </c>
      <c r="G112" s="49">
        <v>101.71</v>
      </c>
    </row>
    <row r="113" spans="1:7" ht="15.75" x14ac:dyDescent="0.25">
      <c r="A113" s="48" t="s">
        <v>88</v>
      </c>
      <c r="B113" s="48" t="s">
        <v>112</v>
      </c>
      <c r="C113" s="49">
        <v>800</v>
      </c>
      <c r="D113" s="49">
        <v>0</v>
      </c>
      <c r="E113" s="49">
        <v>138</v>
      </c>
      <c r="F113" s="49">
        <v>938</v>
      </c>
      <c r="G113" s="49">
        <v>117.25</v>
      </c>
    </row>
    <row r="114" spans="1:7" ht="15.75" x14ac:dyDescent="0.25">
      <c r="A114" s="48" t="s">
        <v>88</v>
      </c>
      <c r="B114" s="48" t="s">
        <v>97</v>
      </c>
      <c r="C114" s="49">
        <v>1152</v>
      </c>
      <c r="D114" s="49">
        <v>0</v>
      </c>
      <c r="E114" s="49">
        <v>-252</v>
      </c>
      <c r="F114" s="49">
        <v>900</v>
      </c>
      <c r="G114" s="49">
        <v>78.13</v>
      </c>
    </row>
    <row r="115" spans="1:7" ht="15.75" x14ac:dyDescent="0.25">
      <c r="A115" s="48" t="s">
        <v>88</v>
      </c>
      <c r="B115" s="48" t="s">
        <v>114</v>
      </c>
      <c r="C115" s="49">
        <v>6200</v>
      </c>
      <c r="D115" s="49">
        <v>0</v>
      </c>
      <c r="E115" s="49">
        <v>-2387</v>
      </c>
      <c r="F115" s="49">
        <v>3813</v>
      </c>
      <c r="G115" s="49">
        <v>61.5</v>
      </c>
    </row>
    <row r="116" spans="1:7" ht="15.75" x14ac:dyDescent="0.25">
      <c r="A116" s="48" t="s">
        <v>88</v>
      </c>
      <c r="B116" s="48" t="s">
        <v>90</v>
      </c>
      <c r="C116" s="49">
        <v>0</v>
      </c>
      <c r="D116" s="49">
        <v>0</v>
      </c>
      <c r="E116" s="49">
        <v>1416</v>
      </c>
      <c r="F116" s="49">
        <v>1416</v>
      </c>
      <c r="G116" s="50">
        <v>0</v>
      </c>
    </row>
    <row r="117" spans="1:7" ht="15.75" x14ac:dyDescent="0.25">
      <c r="A117" s="48" t="s">
        <v>88</v>
      </c>
      <c r="B117" s="48" t="s">
        <v>99</v>
      </c>
      <c r="C117" s="49">
        <v>0</v>
      </c>
      <c r="D117" s="49">
        <v>0</v>
      </c>
      <c r="E117" s="49">
        <v>0</v>
      </c>
      <c r="F117" s="49">
        <v>0</v>
      </c>
      <c r="G117" s="50">
        <v>0</v>
      </c>
    </row>
    <row r="118" spans="1:7" ht="15.75" x14ac:dyDescent="0.25">
      <c r="A118" s="48" t="s">
        <v>88</v>
      </c>
      <c r="B118" s="48" t="s">
        <v>115</v>
      </c>
      <c r="C118" s="49">
        <v>1000</v>
      </c>
      <c r="D118" s="49">
        <v>0</v>
      </c>
      <c r="E118" s="49">
        <v>-637</v>
      </c>
      <c r="F118" s="49">
        <v>363</v>
      </c>
      <c r="G118" s="49">
        <v>36.299999999999997</v>
      </c>
    </row>
    <row r="119" spans="1:7" ht="15.75" x14ac:dyDescent="0.25">
      <c r="A119" s="48" t="s">
        <v>88</v>
      </c>
      <c r="B119" s="48" t="s">
        <v>117</v>
      </c>
      <c r="C119" s="49">
        <v>4000</v>
      </c>
      <c r="D119" s="49">
        <v>0</v>
      </c>
      <c r="E119" s="49">
        <v>1000</v>
      </c>
      <c r="F119" s="49">
        <v>5000</v>
      </c>
      <c r="G119" s="49">
        <v>125</v>
      </c>
    </row>
    <row r="120" spans="1:7" ht="15.75" x14ac:dyDescent="0.25">
      <c r="A120" s="48" t="s">
        <v>88</v>
      </c>
      <c r="B120" s="48" t="s">
        <v>103</v>
      </c>
      <c r="C120" s="49">
        <v>0</v>
      </c>
      <c r="D120" s="49">
        <v>0</v>
      </c>
      <c r="E120" s="49">
        <v>0</v>
      </c>
      <c r="F120" s="49">
        <v>0</v>
      </c>
      <c r="G120" s="50">
        <v>0</v>
      </c>
    </row>
    <row r="121" spans="1:7" ht="15.75" x14ac:dyDescent="0.25">
      <c r="A121" s="48" t="s">
        <v>88</v>
      </c>
      <c r="B121" s="48" t="s">
        <v>118</v>
      </c>
      <c r="C121" s="49">
        <v>0</v>
      </c>
      <c r="D121" s="49">
        <v>0</v>
      </c>
      <c r="E121" s="49">
        <v>0</v>
      </c>
      <c r="F121" s="49">
        <v>0</v>
      </c>
      <c r="G121" s="50">
        <v>0</v>
      </c>
    </row>
    <row r="122" spans="1:7" ht="15.75" x14ac:dyDescent="0.25">
      <c r="A122" s="48" t="s">
        <v>88</v>
      </c>
      <c r="B122" s="48" t="s">
        <v>104</v>
      </c>
      <c r="C122" s="49">
        <v>0</v>
      </c>
      <c r="D122" s="49">
        <v>0</v>
      </c>
      <c r="E122" s="49">
        <v>0</v>
      </c>
      <c r="F122" s="49">
        <v>0</v>
      </c>
      <c r="G122" s="50">
        <v>0</v>
      </c>
    </row>
    <row r="123" spans="1:7" ht="15.75" x14ac:dyDescent="0.25">
      <c r="A123" s="48" t="s">
        <v>88</v>
      </c>
      <c r="B123" s="48" t="s">
        <v>123</v>
      </c>
      <c r="C123" s="49">
        <v>1000</v>
      </c>
      <c r="D123" s="49">
        <v>0</v>
      </c>
      <c r="E123" s="49">
        <v>1500</v>
      </c>
      <c r="F123" s="49">
        <v>2500</v>
      </c>
      <c r="G123" s="49">
        <v>250</v>
      </c>
    </row>
    <row r="124" spans="1:7" ht="15.75" x14ac:dyDescent="0.25">
      <c r="A124" s="48" t="s">
        <v>88</v>
      </c>
      <c r="B124" s="48" t="s">
        <v>108</v>
      </c>
      <c r="C124" s="49">
        <v>0</v>
      </c>
      <c r="D124" s="49">
        <v>0</v>
      </c>
      <c r="E124" s="49">
        <v>0</v>
      </c>
      <c r="F124" s="49">
        <v>0</v>
      </c>
      <c r="G124" s="50">
        <v>0</v>
      </c>
    </row>
    <row r="125" spans="1:7" ht="15.75" x14ac:dyDescent="0.25">
      <c r="A125" s="48" t="s">
        <v>88</v>
      </c>
      <c r="B125" s="48" t="s">
        <v>132</v>
      </c>
      <c r="C125" s="49">
        <v>3200</v>
      </c>
      <c r="D125" s="49">
        <v>0</v>
      </c>
      <c r="E125" s="49">
        <v>-3200</v>
      </c>
      <c r="F125" s="49">
        <v>0</v>
      </c>
      <c r="G125" s="49">
        <v>0</v>
      </c>
    </row>
    <row r="126" spans="1:7" ht="15.75" x14ac:dyDescent="0.25">
      <c r="A126" s="48" t="s">
        <v>88</v>
      </c>
      <c r="B126" s="48" t="s">
        <v>109</v>
      </c>
      <c r="C126" s="49">
        <v>0</v>
      </c>
      <c r="D126" s="49">
        <v>0</v>
      </c>
      <c r="E126" s="49">
        <v>1312</v>
      </c>
      <c r="F126" s="49">
        <v>1312</v>
      </c>
      <c r="G126" s="50">
        <v>0</v>
      </c>
    </row>
    <row r="127" spans="1:7" ht="15.75" x14ac:dyDescent="0.25">
      <c r="A127" s="46" t="s">
        <v>88</v>
      </c>
      <c r="B127" s="46" t="s">
        <v>141</v>
      </c>
      <c r="C127" s="47">
        <v>730169</v>
      </c>
      <c r="D127" s="47">
        <v>0</v>
      </c>
      <c r="E127" s="47">
        <v>-354201</v>
      </c>
      <c r="F127" s="47">
        <v>375968</v>
      </c>
      <c r="G127" s="47">
        <v>51.49</v>
      </c>
    </row>
    <row r="128" spans="1:7" ht="15.75" x14ac:dyDescent="0.25">
      <c r="A128" s="48" t="s">
        <v>88</v>
      </c>
      <c r="B128" s="48" t="s">
        <v>137</v>
      </c>
      <c r="C128" s="49">
        <v>0</v>
      </c>
      <c r="D128" s="49">
        <v>0</v>
      </c>
      <c r="E128" s="49">
        <v>0</v>
      </c>
      <c r="F128" s="49">
        <v>0</v>
      </c>
      <c r="G128" s="50">
        <v>0</v>
      </c>
    </row>
    <row r="129" spans="1:7" ht="15.75" x14ac:dyDescent="0.25">
      <c r="A129" s="48" t="s">
        <v>88</v>
      </c>
      <c r="B129" s="48" t="s">
        <v>96</v>
      </c>
      <c r="C129" s="49">
        <v>0</v>
      </c>
      <c r="D129" s="49">
        <v>0</v>
      </c>
      <c r="E129" s="49">
        <v>0</v>
      </c>
      <c r="F129" s="49">
        <v>0</v>
      </c>
      <c r="G129" s="50">
        <v>0</v>
      </c>
    </row>
    <row r="130" spans="1:7" ht="15.75" x14ac:dyDescent="0.25">
      <c r="A130" s="48" t="s">
        <v>88</v>
      </c>
      <c r="B130" s="48" t="s">
        <v>112</v>
      </c>
      <c r="C130" s="49">
        <v>0</v>
      </c>
      <c r="D130" s="49">
        <v>0</v>
      </c>
      <c r="E130" s="49">
        <v>0</v>
      </c>
      <c r="F130" s="49">
        <v>0</v>
      </c>
      <c r="G130" s="50">
        <v>0</v>
      </c>
    </row>
    <row r="131" spans="1:7" ht="15.75" x14ac:dyDescent="0.25">
      <c r="A131" s="48" t="s">
        <v>88</v>
      </c>
      <c r="B131" s="61" t="s">
        <v>98</v>
      </c>
      <c r="C131" s="62">
        <v>0</v>
      </c>
      <c r="D131" s="62">
        <v>0</v>
      </c>
      <c r="E131" s="62">
        <v>219</v>
      </c>
      <c r="F131" s="62">
        <v>219</v>
      </c>
      <c r="G131" s="63">
        <v>0</v>
      </c>
    </row>
    <row r="132" spans="1:7" ht="15.75" x14ac:dyDescent="0.25">
      <c r="A132" s="48" t="s">
        <v>88</v>
      </c>
      <c r="B132" s="61" t="s">
        <v>99</v>
      </c>
      <c r="C132" s="62">
        <v>0</v>
      </c>
      <c r="D132" s="62">
        <v>0</v>
      </c>
      <c r="E132" s="62">
        <v>1520</v>
      </c>
      <c r="F132" s="62">
        <v>1520</v>
      </c>
      <c r="G132" s="63">
        <v>0</v>
      </c>
    </row>
    <row r="133" spans="1:7" ht="15.75" x14ac:dyDescent="0.25">
      <c r="A133" s="48" t="s">
        <v>88</v>
      </c>
      <c r="B133" s="61" t="s">
        <v>100</v>
      </c>
      <c r="C133" s="62">
        <v>0</v>
      </c>
      <c r="D133" s="62">
        <v>0</v>
      </c>
      <c r="E133" s="62">
        <v>1619</v>
      </c>
      <c r="F133" s="62">
        <v>1619</v>
      </c>
      <c r="G133" s="63">
        <v>0</v>
      </c>
    </row>
    <row r="134" spans="1:7" ht="15.75" x14ac:dyDescent="0.25">
      <c r="A134" s="48" t="s">
        <v>88</v>
      </c>
      <c r="B134" s="61" t="s">
        <v>101</v>
      </c>
      <c r="C134" s="62">
        <v>0</v>
      </c>
      <c r="D134" s="62">
        <v>0</v>
      </c>
      <c r="E134" s="62">
        <v>1259</v>
      </c>
      <c r="F134" s="62">
        <v>1259</v>
      </c>
      <c r="G134" s="63">
        <v>0</v>
      </c>
    </row>
    <row r="135" spans="1:7" ht="15.75" x14ac:dyDescent="0.25">
      <c r="A135" s="48" t="s">
        <v>88</v>
      </c>
      <c r="B135" s="61" t="s">
        <v>102</v>
      </c>
      <c r="C135" s="62">
        <v>0</v>
      </c>
      <c r="D135" s="62">
        <v>0</v>
      </c>
      <c r="E135" s="62">
        <v>1872</v>
      </c>
      <c r="F135" s="62">
        <v>1872</v>
      </c>
      <c r="G135" s="63">
        <v>0</v>
      </c>
    </row>
    <row r="136" spans="1:7" ht="15.75" x14ac:dyDescent="0.25">
      <c r="A136" s="48" t="s">
        <v>88</v>
      </c>
      <c r="B136" s="61" t="s">
        <v>117</v>
      </c>
      <c r="C136" s="62">
        <v>0</v>
      </c>
      <c r="D136" s="62">
        <v>0</v>
      </c>
      <c r="E136" s="62">
        <v>1780</v>
      </c>
      <c r="F136" s="62">
        <v>1780</v>
      </c>
      <c r="G136" s="63">
        <v>0</v>
      </c>
    </row>
    <row r="137" spans="1:7" ht="15.75" x14ac:dyDescent="0.25">
      <c r="A137" s="48" t="s">
        <v>88</v>
      </c>
      <c r="B137" s="48" t="s">
        <v>103</v>
      </c>
      <c r="C137" s="49">
        <v>0</v>
      </c>
      <c r="D137" s="49">
        <v>0</v>
      </c>
      <c r="E137" s="49">
        <v>0</v>
      </c>
      <c r="F137" s="49">
        <v>0</v>
      </c>
      <c r="G137" s="50">
        <v>0</v>
      </c>
    </row>
    <row r="138" spans="1:7" ht="15.75" x14ac:dyDescent="0.25">
      <c r="A138" s="48" t="s">
        <v>88</v>
      </c>
      <c r="B138" s="48" t="s">
        <v>118</v>
      </c>
      <c r="C138" s="49">
        <v>0</v>
      </c>
      <c r="D138" s="49">
        <v>0</v>
      </c>
      <c r="E138" s="49">
        <v>0</v>
      </c>
      <c r="F138" s="49">
        <v>0</v>
      </c>
      <c r="G138" s="50">
        <v>0</v>
      </c>
    </row>
    <row r="139" spans="1:7" ht="15.75" x14ac:dyDescent="0.25">
      <c r="A139" s="48" t="s">
        <v>88</v>
      </c>
      <c r="B139" s="48" t="s">
        <v>104</v>
      </c>
      <c r="C139" s="49">
        <v>45280</v>
      </c>
      <c r="D139" s="49">
        <v>0</v>
      </c>
      <c r="E139" s="49">
        <v>-2064</v>
      </c>
      <c r="F139" s="49">
        <v>43216</v>
      </c>
      <c r="G139" s="49">
        <v>95.44</v>
      </c>
    </row>
    <row r="140" spans="1:7" ht="15.75" x14ac:dyDescent="0.25">
      <c r="A140" s="48" t="s">
        <v>88</v>
      </c>
      <c r="B140" s="48" t="s">
        <v>105</v>
      </c>
      <c r="C140" s="49">
        <v>20000</v>
      </c>
      <c r="D140" s="49">
        <v>0</v>
      </c>
      <c r="E140" s="49">
        <v>206</v>
      </c>
      <c r="F140" s="49">
        <v>20206</v>
      </c>
      <c r="G140" s="49">
        <v>101.03</v>
      </c>
    </row>
    <row r="141" spans="1:7" ht="15.75" x14ac:dyDescent="0.25">
      <c r="A141" s="48" t="s">
        <v>88</v>
      </c>
      <c r="B141" s="61" t="s">
        <v>120</v>
      </c>
      <c r="C141" s="62">
        <v>0</v>
      </c>
      <c r="D141" s="62">
        <v>0</v>
      </c>
      <c r="E141" s="62">
        <v>271</v>
      </c>
      <c r="F141" s="62">
        <v>271</v>
      </c>
      <c r="G141" s="63">
        <v>0</v>
      </c>
    </row>
    <row r="142" spans="1:7" ht="15.75" x14ac:dyDescent="0.25">
      <c r="A142" s="48" t="s">
        <v>88</v>
      </c>
      <c r="B142" s="48" t="s">
        <v>122</v>
      </c>
      <c r="C142" s="49">
        <v>20000</v>
      </c>
      <c r="D142" s="49">
        <v>0</v>
      </c>
      <c r="E142" s="49">
        <v>0</v>
      </c>
      <c r="F142" s="49">
        <v>20000</v>
      </c>
      <c r="G142" s="49">
        <v>100</v>
      </c>
    </row>
    <row r="143" spans="1:7" ht="15.75" x14ac:dyDescent="0.25">
      <c r="A143" s="48" t="s">
        <v>88</v>
      </c>
      <c r="B143" s="48" t="s">
        <v>130</v>
      </c>
      <c r="C143" s="49">
        <v>394609</v>
      </c>
      <c r="D143" s="49">
        <v>0</v>
      </c>
      <c r="E143" s="49">
        <v>-386109</v>
      </c>
      <c r="F143" s="49">
        <v>8500</v>
      </c>
      <c r="G143" s="49">
        <v>2.15</v>
      </c>
    </row>
    <row r="144" spans="1:7" ht="15.75" x14ac:dyDescent="0.25">
      <c r="A144" s="48" t="s">
        <v>88</v>
      </c>
      <c r="B144" s="48" t="s">
        <v>142</v>
      </c>
      <c r="C144" s="49">
        <v>0</v>
      </c>
      <c r="D144" s="49">
        <v>0</v>
      </c>
      <c r="E144" s="49">
        <v>0</v>
      </c>
      <c r="F144" s="49">
        <v>0</v>
      </c>
      <c r="G144" s="50">
        <v>0</v>
      </c>
    </row>
    <row r="145" spans="1:7" ht="15.75" x14ac:dyDescent="0.25">
      <c r="A145" s="48" t="s">
        <v>88</v>
      </c>
      <c r="B145" s="48" t="s">
        <v>107</v>
      </c>
      <c r="C145" s="49">
        <v>250280</v>
      </c>
      <c r="D145" s="49">
        <v>0</v>
      </c>
      <c r="E145" s="49">
        <v>-8636</v>
      </c>
      <c r="F145" s="49">
        <v>241644</v>
      </c>
      <c r="G145" s="49">
        <v>96.55</v>
      </c>
    </row>
    <row r="146" spans="1:7" ht="15.75" x14ac:dyDescent="0.25">
      <c r="A146" s="48" t="s">
        <v>88</v>
      </c>
      <c r="B146" s="61" t="s">
        <v>108</v>
      </c>
      <c r="C146" s="62">
        <v>0</v>
      </c>
      <c r="D146" s="62">
        <v>0</v>
      </c>
      <c r="E146" s="62">
        <v>1416</v>
      </c>
      <c r="F146" s="62">
        <v>1416</v>
      </c>
      <c r="G146" s="63">
        <v>0</v>
      </c>
    </row>
    <row r="147" spans="1:7" ht="15.75" x14ac:dyDescent="0.25">
      <c r="A147" s="48" t="s">
        <v>88</v>
      </c>
      <c r="B147" s="61" t="s">
        <v>131</v>
      </c>
      <c r="C147" s="62">
        <v>0</v>
      </c>
      <c r="D147" s="62">
        <v>0</v>
      </c>
      <c r="E147" s="62">
        <v>940</v>
      </c>
      <c r="F147" s="62">
        <v>940</v>
      </c>
      <c r="G147" s="63">
        <v>0</v>
      </c>
    </row>
    <row r="148" spans="1:7" ht="15.75" x14ac:dyDescent="0.25">
      <c r="A148" s="48" t="s">
        <v>88</v>
      </c>
      <c r="B148" s="61" t="s">
        <v>132</v>
      </c>
      <c r="C148" s="62">
        <v>0</v>
      </c>
      <c r="D148" s="62">
        <v>0</v>
      </c>
      <c r="E148" s="62">
        <v>2445</v>
      </c>
      <c r="F148" s="62">
        <v>2445</v>
      </c>
      <c r="G148" s="63">
        <v>0</v>
      </c>
    </row>
    <row r="149" spans="1:7" ht="15.75" x14ac:dyDescent="0.25">
      <c r="A149" s="48" t="s">
        <v>88</v>
      </c>
      <c r="B149" s="61" t="s">
        <v>109</v>
      </c>
      <c r="C149" s="62">
        <v>0</v>
      </c>
      <c r="D149" s="62">
        <v>0</v>
      </c>
      <c r="E149" s="62">
        <v>9100</v>
      </c>
      <c r="F149" s="62">
        <v>9100</v>
      </c>
      <c r="G149" s="63">
        <v>0</v>
      </c>
    </row>
    <row r="150" spans="1:7" ht="15.75" x14ac:dyDescent="0.25">
      <c r="A150" s="48" t="s">
        <v>88</v>
      </c>
      <c r="B150" s="48" t="s">
        <v>134</v>
      </c>
      <c r="C150" s="49">
        <v>0</v>
      </c>
      <c r="D150" s="49">
        <v>0</v>
      </c>
      <c r="E150" s="49">
        <v>18961</v>
      </c>
      <c r="F150" s="49">
        <v>18961</v>
      </c>
      <c r="G150" s="50">
        <v>0</v>
      </c>
    </row>
    <row r="151" spans="1:7" ht="15.75" x14ac:dyDescent="0.25">
      <c r="A151" s="48" t="s">
        <v>88</v>
      </c>
      <c r="B151" s="61" t="s">
        <v>135</v>
      </c>
      <c r="C151" s="62">
        <v>0</v>
      </c>
      <c r="D151" s="62">
        <v>0</v>
      </c>
      <c r="E151" s="62">
        <v>1000</v>
      </c>
      <c r="F151" s="62">
        <v>1000</v>
      </c>
      <c r="G151" s="63">
        <v>0</v>
      </c>
    </row>
    <row r="152" spans="1:7" ht="15.75" x14ac:dyDescent="0.25">
      <c r="A152" s="48" t="s">
        <v>88</v>
      </c>
      <c r="B152" s="48" t="s">
        <v>110</v>
      </c>
      <c r="C152" s="49">
        <v>0</v>
      </c>
      <c r="D152" s="49">
        <v>0</v>
      </c>
      <c r="E152" s="49">
        <v>0</v>
      </c>
      <c r="F152" s="49">
        <v>0</v>
      </c>
      <c r="G152" s="49">
        <v>0</v>
      </c>
    </row>
    <row r="153" spans="1:7" ht="15.75" x14ac:dyDescent="0.25">
      <c r="A153" s="44" t="s">
        <v>88</v>
      </c>
      <c r="B153" s="44" t="s">
        <v>82</v>
      </c>
      <c r="C153" s="45">
        <v>5000</v>
      </c>
      <c r="D153" s="45">
        <v>0</v>
      </c>
      <c r="E153" s="45">
        <v>-170</v>
      </c>
      <c r="F153" s="45">
        <v>4830</v>
      </c>
      <c r="G153" s="45">
        <v>96.6</v>
      </c>
    </row>
    <row r="154" spans="1:7" ht="15.75" x14ac:dyDescent="0.25">
      <c r="A154" s="46" t="s">
        <v>88</v>
      </c>
      <c r="B154" s="46" t="s">
        <v>143</v>
      </c>
      <c r="C154" s="47">
        <v>5000</v>
      </c>
      <c r="D154" s="47">
        <v>0</v>
      </c>
      <c r="E154" s="47">
        <v>-170</v>
      </c>
      <c r="F154" s="47">
        <v>4830</v>
      </c>
      <c r="G154" s="47">
        <v>96.6</v>
      </c>
    </row>
    <row r="155" spans="1:7" ht="15.75" x14ac:dyDescent="0.25">
      <c r="A155" s="48" t="s">
        <v>88</v>
      </c>
      <c r="B155" s="48" t="s">
        <v>101</v>
      </c>
      <c r="C155" s="49">
        <v>0</v>
      </c>
      <c r="D155" s="49">
        <v>0</v>
      </c>
      <c r="E155" s="49">
        <v>1900</v>
      </c>
      <c r="F155" s="49">
        <v>1900</v>
      </c>
      <c r="G155" s="50">
        <v>0</v>
      </c>
    </row>
    <row r="156" spans="1:7" ht="15.75" x14ac:dyDescent="0.25">
      <c r="A156" s="48" t="s">
        <v>88</v>
      </c>
      <c r="B156" s="48" t="s">
        <v>102</v>
      </c>
      <c r="C156" s="49">
        <v>0</v>
      </c>
      <c r="D156" s="49">
        <v>0</v>
      </c>
      <c r="E156" s="49">
        <v>0</v>
      </c>
      <c r="F156" s="49">
        <v>0</v>
      </c>
      <c r="G156" s="50">
        <v>0</v>
      </c>
    </row>
    <row r="157" spans="1:7" ht="15.75" x14ac:dyDescent="0.25">
      <c r="A157" s="48" t="s">
        <v>88</v>
      </c>
      <c r="B157" s="48" t="s">
        <v>117</v>
      </c>
      <c r="C157" s="49">
        <v>5000</v>
      </c>
      <c r="D157" s="49">
        <v>0</v>
      </c>
      <c r="E157" s="49">
        <v>-4950</v>
      </c>
      <c r="F157" s="49">
        <v>50</v>
      </c>
      <c r="G157" s="49">
        <v>1</v>
      </c>
    </row>
    <row r="158" spans="1:7" ht="15.75" x14ac:dyDescent="0.25">
      <c r="A158" s="48" t="s">
        <v>88</v>
      </c>
      <c r="B158" s="48" t="s">
        <v>120</v>
      </c>
      <c r="C158" s="49">
        <v>0</v>
      </c>
      <c r="D158" s="49">
        <v>0</v>
      </c>
      <c r="E158" s="49">
        <v>2880</v>
      </c>
      <c r="F158" s="49">
        <v>2880</v>
      </c>
      <c r="G158" s="50">
        <v>0</v>
      </c>
    </row>
    <row r="159" spans="1:7" ht="15.75" x14ac:dyDescent="0.25">
      <c r="A159" s="48" t="s">
        <v>88</v>
      </c>
      <c r="B159" s="48" t="s">
        <v>109</v>
      </c>
      <c r="C159" s="49">
        <v>0</v>
      </c>
      <c r="D159" s="49">
        <v>0</v>
      </c>
      <c r="E159" s="49">
        <v>0</v>
      </c>
      <c r="F159" s="49">
        <v>0</v>
      </c>
      <c r="G159" s="50">
        <v>0</v>
      </c>
    </row>
    <row r="160" spans="1:7" ht="15.75" x14ac:dyDescent="0.25">
      <c r="A160" s="44" t="s">
        <v>88</v>
      </c>
      <c r="B160" s="44" t="s">
        <v>84</v>
      </c>
      <c r="C160" s="45">
        <v>0</v>
      </c>
      <c r="D160" s="45">
        <v>0</v>
      </c>
      <c r="E160" s="45">
        <v>0</v>
      </c>
      <c r="F160" s="45">
        <v>0</v>
      </c>
      <c r="G160" s="45">
        <v>0</v>
      </c>
    </row>
    <row r="161" spans="1:7" ht="15.75" x14ac:dyDescent="0.25">
      <c r="A161" s="46" t="s">
        <v>88</v>
      </c>
      <c r="B161" s="46" t="s">
        <v>144</v>
      </c>
      <c r="C161" s="47">
        <v>0</v>
      </c>
      <c r="D161" s="47">
        <v>0</v>
      </c>
      <c r="E161" s="47">
        <v>0</v>
      </c>
      <c r="F161" s="47">
        <v>0</v>
      </c>
      <c r="G161" s="47">
        <v>0</v>
      </c>
    </row>
    <row r="162" spans="1:7" ht="15.75" x14ac:dyDescent="0.25">
      <c r="A162" s="48" t="s">
        <v>88</v>
      </c>
      <c r="B162" s="48" t="s">
        <v>102</v>
      </c>
      <c r="C162" s="49">
        <v>0</v>
      </c>
      <c r="D162" s="49">
        <v>0</v>
      </c>
      <c r="E162" s="49">
        <v>0</v>
      </c>
      <c r="F162" s="49">
        <v>0</v>
      </c>
      <c r="G162" s="49">
        <v>0</v>
      </c>
    </row>
    <row r="163" spans="1:7" ht="15.75" x14ac:dyDescent="0.25">
      <c r="A163" s="48" t="s">
        <v>88</v>
      </c>
      <c r="B163" s="48" t="s">
        <v>107</v>
      </c>
      <c r="C163" s="49">
        <v>0</v>
      </c>
      <c r="D163" s="49">
        <v>0</v>
      </c>
      <c r="E163" s="49">
        <v>0</v>
      </c>
      <c r="F163" s="49">
        <v>0</v>
      </c>
      <c r="G163" s="49">
        <v>0</v>
      </c>
    </row>
    <row r="164" spans="1:7" ht="15.75" x14ac:dyDescent="0.25">
      <c r="A164" s="48" t="s">
        <v>88</v>
      </c>
      <c r="B164" s="48" t="s">
        <v>108</v>
      </c>
      <c r="C164" s="49">
        <v>0</v>
      </c>
      <c r="D164" s="49">
        <v>0</v>
      </c>
      <c r="E164" s="49">
        <v>0</v>
      </c>
      <c r="F164" s="49">
        <v>0</v>
      </c>
      <c r="G164" s="49">
        <v>0</v>
      </c>
    </row>
    <row r="165" spans="1:7" ht="15.75" x14ac:dyDescent="0.25">
      <c r="A165" s="48" t="s">
        <v>88</v>
      </c>
      <c r="B165" s="48" t="s">
        <v>131</v>
      </c>
      <c r="C165" s="49">
        <v>0</v>
      </c>
      <c r="D165" s="49">
        <v>0</v>
      </c>
      <c r="E165" s="49">
        <v>0</v>
      </c>
      <c r="F165" s="49">
        <v>0</v>
      </c>
      <c r="G165" s="49">
        <v>0</v>
      </c>
    </row>
    <row r="166" spans="1:7" ht="15.75" x14ac:dyDescent="0.25">
      <c r="A166" s="48" t="s">
        <v>88</v>
      </c>
      <c r="B166" s="48" t="s">
        <v>132</v>
      </c>
      <c r="C166" s="49">
        <v>0</v>
      </c>
      <c r="D166" s="49">
        <v>0</v>
      </c>
      <c r="E166" s="49">
        <v>0</v>
      </c>
      <c r="F166" s="49">
        <v>0</v>
      </c>
      <c r="G166" s="49">
        <v>0</v>
      </c>
    </row>
    <row r="167" spans="1:7" ht="15.75" x14ac:dyDescent="0.25">
      <c r="A167" s="48" t="s">
        <v>88</v>
      </c>
      <c r="B167" s="48" t="s">
        <v>109</v>
      </c>
      <c r="C167" s="49">
        <v>0</v>
      </c>
      <c r="D167" s="49">
        <v>0</v>
      </c>
      <c r="E167" s="49">
        <v>0</v>
      </c>
      <c r="F167" s="49">
        <v>0</v>
      </c>
      <c r="G167" s="49">
        <v>0</v>
      </c>
    </row>
    <row r="168" spans="1:7" ht="15.75" x14ac:dyDescent="0.25">
      <c r="A168" s="48" t="s">
        <v>88</v>
      </c>
      <c r="B168" s="48" t="s">
        <v>135</v>
      </c>
      <c r="C168" s="49">
        <v>0</v>
      </c>
      <c r="D168" s="49">
        <v>0</v>
      </c>
      <c r="E168" s="49">
        <v>0</v>
      </c>
      <c r="F168" s="49">
        <v>0</v>
      </c>
      <c r="G168" s="49">
        <v>0</v>
      </c>
    </row>
  </sheetData>
  <mergeCells count="2">
    <mergeCell ref="C2:G2"/>
    <mergeCell ref="A4:B4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7</vt:i4>
      </vt:variant>
      <vt:variant>
        <vt:lpstr>Imenovani rasponi</vt:lpstr>
      </vt:variant>
      <vt:variant>
        <vt:i4>7</vt:i4>
      </vt:variant>
    </vt:vector>
  </HeadingPairs>
  <TitlesOfParts>
    <vt:vector size="14" baseType="lpstr">
      <vt:lpstr>SAŽETAK</vt:lpstr>
      <vt:lpstr>Račun prihoda i rashoda - ekono</vt:lpstr>
      <vt:lpstr> Račun prihoda i rashoda-izvori</vt:lpstr>
      <vt:lpstr> Račun rashoda-funkcija</vt:lpstr>
      <vt:lpstr> Račun financiranja-ekonomska</vt:lpstr>
      <vt:lpstr> Račun financiranja-izvori</vt:lpstr>
      <vt:lpstr>POSEBNI DIO</vt:lpstr>
      <vt:lpstr>' Račun financiranja-ekonomska'!Podrucje_ispisa</vt:lpstr>
      <vt:lpstr>' Račun financiranja-izvori'!Podrucje_ispisa</vt:lpstr>
      <vt:lpstr>' Račun prihoda i rashoda-izvori'!Podrucje_ispisa</vt:lpstr>
      <vt:lpstr>' Račun rashoda-funkcija'!Podrucje_ispisa</vt:lpstr>
      <vt:lpstr>'POSEBNI DIO'!Podrucje_ispisa</vt:lpstr>
      <vt:lpstr>'Račun prihoda i rashoda - ekono'!Podrucje_ispisa</vt:lpstr>
      <vt:lpstr>SAŽETAK!Podrucje_ispisa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Danijela</cp:lastModifiedBy>
  <cp:lastPrinted>2023-10-24T10:38:49Z</cp:lastPrinted>
  <dcterms:created xsi:type="dcterms:W3CDTF">2022-08-12T12:51:27Z</dcterms:created>
  <dcterms:modified xsi:type="dcterms:W3CDTF">2025-09-10T09:04:21Z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Prilog 14. Format izgleda financijskog plana proračunskog korisnika.xlsx</vt:lpwstr>
  </property>
</Properties>
</file>